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9204"/>
  </bookViews>
  <sheets>
    <sheet name="“3+4”中职本科" sheetId="4" r:id="rId1"/>
    <sheet name="五年大专" sheetId="3" r:id="rId2"/>
    <sheet name="三年中专全日制" sheetId="1" r:id="rId3"/>
    <sheet name="三年中专非全日制" sheetId="2" r:id="rId4"/>
  </sheets>
  <definedNames>
    <definedName name="_xlnm._FilterDatabase" localSheetId="0" hidden="1">'“3+4”中职本科'!$A$1:$I$21</definedName>
    <definedName name="_xlnm._FilterDatabase" localSheetId="1" hidden="1">五年大专!$A$1:$I$181</definedName>
    <definedName name="_xlnm._FilterDatabase" localSheetId="2" hidden="1">三年中专全日制!$A$1:$M$359</definedName>
    <definedName name="_xlnm._FilterDatabase" localSheetId="3" hidden="1">三年中专非全日制!$A$1:$I$27</definedName>
    <definedName name="_xlnm.Print_Titles" localSheetId="1">五年大专!$1:$4</definedName>
    <definedName name="_xlnm.Print_Titles" localSheetId="2">三年中专全日制!$2:$5</definedName>
    <definedName name="_xlnm.Print_Titles" localSheetId="0">'“3+4”中职本科'!$1:$4</definedName>
    <definedName name="_xlnm.Print_Titles" localSheetId="3">三年中专非全日制!$2:$4</definedName>
  </definedNames>
  <calcPr calcId="191029" refMode="R1C1" iterate="1" iterateCount="10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<sst xmlns="http://schemas.openxmlformats.org/spreadsheetml/2006/main" count="3019" uniqueCount="1239">
  <si>
    <t>2025年面向三明市招生的中职本科“3+4”、五年制大专高等职业院校
和中等职业学校（含技工学校）招生计划</t>
  </si>
  <si>
    <t>（一）中职本科“3+4”贯通培养试点项目招生计划</t>
  </si>
  <si>
    <t>序号</t>
  </si>
  <si>
    <t>本科高职院校</t>
  </si>
  <si>
    <t xml:space="preserve">
本科专业名称</t>
  </si>
  <si>
    <t>学校
专业代码</t>
  </si>
  <si>
    <t>中职本科“3+4”贯通培养</t>
  </si>
  <si>
    <t>计划数（人,应届初中毕业生）</t>
  </si>
  <si>
    <t>学制（年）</t>
  </si>
  <si>
    <t>备 注</t>
  </si>
  <si>
    <t>中职学校</t>
  </si>
  <si>
    <t>专业名称</t>
  </si>
  <si>
    <t>全市总计</t>
  </si>
  <si>
    <t>4所</t>
  </si>
  <si>
    <t>10个专业名称</t>
  </si>
  <si>
    <t>10所</t>
  </si>
  <si>
    <t>8个</t>
  </si>
  <si>
    <t>7</t>
  </si>
  <si>
    <r>
      <rPr>
        <b/>
        <sz val="9"/>
        <rFont val="宋体"/>
        <charset val="134"/>
      </rPr>
      <t>说明：</t>
    </r>
    <r>
      <rPr>
        <sz val="9"/>
        <rFont val="宋体"/>
        <charset val="134"/>
      </rPr>
      <t>中职本科“3+4”贯通班学生须转段考核合格，才能转入对口本科院校。转段考核包括过程性考核和转段考试。过程性考核方案由本科学校和中职学校共同制定，并于中职第一学期向学生公布。过程性考核合格方可参加转段考试。转段考试为学生在中职二年级下学期参加全省统一组织的中等职业学校学业水平考试的公共基础知识（思想政治、语文、数学、英语）和专业基础知识考试。省教育厅划定转段最低录取控制分数线，上线学生方可转段至对口贯通的本科高校继续学习。未通过转段考试的学生，符合考试报名条件的可参加高职分类考试或普通高考，符合毕业要求，颁发中职毕业证书。</t>
    </r>
  </si>
  <si>
    <t>一</t>
  </si>
  <si>
    <t>福建技术师范学院（公办）</t>
  </si>
  <si>
    <t>B00100</t>
  </si>
  <si>
    <t xml:space="preserve">福建技术师范学院是经中华人民共和国教育部批准、在福建师范大学福清分校基础上设置、福建省人民政府举办的公办本科高校，主要培养高素质应用型、技术技能型人才和职业教育师资，是福建省唯一一所定位培养职教师资的高校，入选福建省高校第二批“三全育人”综合改革试点高校、福建省一流应用型建设培育高校。学校地址：五马山校区位处福建省福州市福清市龙江街道校园新村1号，石竹山校区位处福建省福州市福清市石竹街道石竹路123号。学生后四年到福建技术师范学院学习，根据现行福建技术师范学院该专业学费标准为4800元/学年（如有调整，按照转段当年福建技术师范学院入学的相关专业本科生学费标准缴费）                                                            联系人：刘锋   电话：13055421098 </t>
  </si>
  <si>
    <t>机械电子工程</t>
  </si>
  <si>
    <t>B00101</t>
  </si>
  <si>
    <t>福建工业学校（公办）</t>
  </si>
  <si>
    <t>机械制造技术</t>
  </si>
  <si>
    <t>3+4</t>
  </si>
  <si>
    <t>福建工业学校地址：福州市仓山区洪山桥上店13号；官网：https://www.fjgx.cn；招生电话：0591-83768408、63187508；学生前三年在福建工业学校学习，免学费；联系人：林智斌，联系电话：13055421098</t>
  </si>
  <si>
    <t>B00102</t>
  </si>
  <si>
    <t>福建理工学校（公办）</t>
  </si>
  <si>
    <t>福建理工学校地址：福州市仓山区洪山桥上店61号,学校网址：http//www.fjlg.com,招生热线：0591-83740149， 0591-83766792，邱老师18396512182，刘老师13763832846，刘老师18750991023，郭老师17859501120；学生前三年在福建理工学校学习，免学费；联系人：刘秋英，联系电话：18750991023</t>
  </si>
  <si>
    <t>计算机科学与技术</t>
  </si>
  <si>
    <t>B00103</t>
  </si>
  <si>
    <t>福建省邮电学校（公办）</t>
  </si>
  <si>
    <t>计算机网络技术</t>
  </si>
  <si>
    <t xml:space="preserve">全国文明校园，福建省教育厅直属公办首批全国重点中专，国家级示范校
地址：福州市仓山区上渡路李厝山60号
联系电话：0591-83573573；柯老师：18120889973，肖老师：18120889972，林老师：18120889971（微信同号）。
学校网站：www.fjydxx.com；微信号：福建省邮电学校。联系人：柯兴忠，联系电话：18650995151
</t>
  </si>
  <si>
    <t>B00104</t>
  </si>
  <si>
    <t>福建商贸学校（公办）</t>
  </si>
  <si>
    <t>福建商贸学校学校地址：福州市仓山区首山路33号       邮编：350007                                                             联系人：刘老师、黄老师    联系电话：0591-88036065，83417987，                                 学校网址：www.cnfjsm.com
学校前三年在福建商贸学校学习，免学费;  
联系人：黄莹 18905905823</t>
  </si>
  <si>
    <t>二</t>
  </si>
  <si>
    <t>福建商学院（公办）</t>
  </si>
  <si>
    <t>B00200</t>
  </si>
  <si>
    <t>福建商学院（Fujian Business University），简称“福商”，坐落于福建省福州市。学校是福建省人民政府举办的省属公办全日制普通本科高校。学校官网：http://www.fjbu.edu.cn/，学校本部地址：福建省福州市连江县西江滨大道2号（连江校区）。后四年到福建商学院学习，根据现行该专业学费标准为4800元/学年（如有调整，按照转段当年入学的相关专业本科生学费标准缴费）                                                      联系人：郑金魁   电话：0591－26290052、88020051  咨询QQ：320003479</t>
  </si>
  <si>
    <t>数据科学与大数据技术</t>
  </si>
  <si>
    <t>B00201</t>
  </si>
  <si>
    <t>福州商贸职业中专学校（公办）</t>
  </si>
  <si>
    <t>数字媒体技术应用</t>
  </si>
  <si>
    <t>福州商贸职业中专学校地址：福州市仓山区城门镇浚边路76号       
邮编：350018                                                            
 联系电话：0591-83501279；王老师：18060810895，许老师：18065153871，马老师：18065153872，尹老师：18950232581                   
学校网址：www.fzsm.net；
前三年在中职阶段免学费，通过转段考核，后四年到福建商学院本科学习，根据现行福建商学院该专业学费标准为4800元/学年（如有调整，按照转段当年福建商学院入学的相关专业本科生学费标准缴费</t>
  </si>
  <si>
    <t>物业管理</t>
  </si>
  <si>
    <t>B00202</t>
  </si>
  <si>
    <t>福州建筑工程职业中专学校（公办）</t>
  </si>
  <si>
    <t>智能设备运行与维护</t>
  </si>
  <si>
    <t>地址：福州市仓山科技园双湖三路9号
邮编：350007
联系人：王老师 林老师 陈老师
联系电话：0591-88039697、88037759、15392498347、15396124972 
学校网站：https://fzjzschool.cn
学生前三年在福州建筑工程职业中专学校学习，免学费。
联系人：王华丰 联系电话：15392498347</t>
  </si>
  <si>
    <t>三</t>
  </si>
  <si>
    <t>厦门华厦学院（民办）</t>
  </si>
  <si>
    <t>B00300</t>
  </si>
  <si>
    <t>厦门华厦学院（Xiamen Huaxia University）是经教育部批准设立的应用型本科院校，学校地址：厦门集美区后溪镇。后四年到厦门华厦学院学习，根据现行厦门华厦学院该专业学费标准为31000元/学年（如有调整，按照转段当年厦门华厦学院入学的相关专业本科生学费标准缴费）  联系人：沈金海  电话：15605021519</t>
  </si>
  <si>
    <t>物联网工程</t>
  </si>
  <si>
    <t>B00301</t>
  </si>
  <si>
    <t>厦门工商旅游学校（公办）</t>
  </si>
  <si>
    <t>物联网技术应用</t>
  </si>
  <si>
    <t xml:space="preserve">厦门工商旅游学校地址：厦门市集美区天马路316号，网址https://www.xmgslx.com/招生电话：0592-6273227
前三年在厦门工商旅游学校就读，免收学费。联系人：谢丽玉 ，联系电话：13003940886
</t>
  </si>
  <si>
    <t>通信工程</t>
  </si>
  <si>
    <t>B00302</t>
  </si>
  <si>
    <t>厦门信息学校（公办）</t>
  </si>
  <si>
    <t xml:space="preserve">厦门信息学校地址：厦门市湖里区禾山路201号，招生电话：0592-5566161，网址：http://www.xiamenis.cn，前三年在厦门信息学校就读，免收学费。联系人：江榕霞  联系电话：18905920919
</t>
  </si>
  <si>
    <t>四</t>
  </si>
  <si>
    <t>泉州职业技术大学（民办）</t>
  </si>
  <si>
    <t>B00400</t>
  </si>
  <si>
    <t>泉州职业技术大学学校地址：福建省晋江市内坑镇锦丰路112号，联系方式：0595-22500777， 网址：https://www.qvtu.edu.cn/，后四年到泉州职业技术大学学习，根据现行泉州职业技术大学该专业学费标准为24800元/学年（如有调整，按照转段当年泉州职业技术大学入学的相关专业本科生学费标准缴费） 联系人：黄世强  电话：15159599108</t>
  </si>
  <si>
    <t>物联网工程技术</t>
  </si>
  <si>
    <t>B00401</t>
  </si>
  <si>
    <t>晋江职业中专学校（公办）</t>
  </si>
  <si>
    <t xml:space="preserve">晋江职业中专学校地址：福建省晋江市金井镇新市村南区1号；0595-85381027；前三年在晋江职业中专学校，学费：0元/年、住宿费：500元/年、代办费：约800元/第一学年；网址：www.fjjjzx.com；联系人：柯老师 联系电话：13506051505
</t>
  </si>
  <si>
    <t>新能源汽车工程技术</t>
  </si>
  <si>
    <t>B00402</t>
  </si>
  <si>
    <t>晋江华侨职业中专学校（公办）</t>
  </si>
  <si>
    <t>新能源汽车运用与维修</t>
  </si>
  <si>
    <t>晋江华侨职业中专学校地址:晋江市西园街道双龙路463号 电话:0595-85680296
网址: www.jjhqzx.cn
前三年在晋江华侨职业中专学校学习，免学费、前三年住宿费500元/学年、前三年代办费约800元/学年（按实收取）；联系人：高峰 联系电话：18065339151</t>
  </si>
  <si>
    <t>电子商务</t>
  </si>
  <si>
    <t>B00403</t>
  </si>
  <si>
    <t>晋江晋兴职业中专学校（公办）</t>
  </si>
  <si>
    <t>晋江市晋兴职业中专学校地址：晋江市磁灶镇大宅村顺发路32号（陶英校区），招生电话：0595-85856890，黄老师13626088699，网址：www.jjjxzx.cn,学校公众号：jjsjxzx,
前三年在晋江市晋兴职业中专学校学习，住宿费500/年，代办费800元/第一学年；联系人：黄炳忠 联系电话：13626088699</t>
  </si>
  <si>
    <t>机械设计制造及自动化</t>
  </si>
  <si>
    <t>B00404</t>
  </si>
  <si>
    <t>晋江安海职业中专学校（公办）</t>
  </si>
  <si>
    <t>机电技术应用</t>
  </si>
  <si>
    <t>晋江安海职业中专学校学校地址：晋江市安海镇兴安北路1号，联系方式：0595-85791215                      网址：http://www.jjahzx.cn/
前三年在晋江安海职业中专学校学习；住宿费500/年，代办费800元/第一学年；后两年按实际支出收取。联系人：颜培德 联系电话：18065337525</t>
  </si>
  <si>
    <t>2020年五年制高等职业招生计划拟安排方案</t>
  </si>
  <si>
    <t>（二）五年制高职招生计划</t>
  </si>
  <si>
    <t>学校名称</t>
  </si>
  <si>
    <t>高职院校</t>
  </si>
  <si>
    <t xml:space="preserve">
专业名称</t>
  </si>
  <si>
    <t>“三二分段制”
中职学校</t>
  </si>
  <si>
    <t>招生计划数（人,应届初中毕业生）</t>
  </si>
  <si>
    <t>三明医学科技职业学院</t>
  </si>
  <si>
    <t>D00100</t>
  </si>
  <si>
    <t xml:space="preserve">位处福建省三明市梅列区高岩路6号，由三明市人民政府举办的一所全日制综合性高职院校，是福建省示范性现代职业院校。网址：https://www.smykzy.cn/ ，联系人：刘老师，联系电话：0598-8282672 </t>
  </si>
  <si>
    <t>护理</t>
  </si>
  <si>
    <t>D00101</t>
  </si>
  <si>
    <t>自办</t>
  </si>
  <si>
    <t>地址：福建省三明市宁化县东大路10号 邮编：365400联系人：付铃英 联系电话：0598-6823011 0598-6826867 付老师13348441308 张老师18064530092 邮箱：lhwxjwc@163.com  公立校  收费：前三年按合作中职校当年缴费标准执行（免学费），后二年按合作高职校当年专科缴费标准执行（2025年学费6600元/生.学年）。</t>
  </si>
  <si>
    <t>康复治疗技术</t>
  </si>
  <si>
    <t>D00102</t>
  </si>
  <si>
    <t>5</t>
  </si>
  <si>
    <t>建设工程管理</t>
  </si>
  <si>
    <t>D00103</t>
  </si>
  <si>
    <t>三明工贸学校</t>
  </si>
  <si>
    <t>地址：福建省宁化县翠江镇中环北路138号  邮编：365400  联系人：刘老师 联系电话：0598-6839293 18950912312 13559095979  邮箱：smgmxxzjc@163.com  网址：https://www.smgmxx.com.cn 公立校。收费：前三年按合作中职校当年缴费标准执行（免学费），后二年按合作高职校当年专科缴费标准执行（2025年学费6000元/生.学年）。</t>
  </si>
  <si>
    <t>D00104</t>
  </si>
  <si>
    <t>福州建筑工程职业中专学校</t>
  </si>
  <si>
    <t>地址：福州市仓山科技园双湖三路9号
邮编：350007
联系人：王老师 林老师 陈老师
联系电话：0591-88039697、88037759、15392498347、15396124972 
学校网站：https://fzjzschool.cn
收费标准：前三年按合作中职校当年缴费标准执行（免学费），后二年按合作高职校当年专科缴费标准执行（2025年学费6000元/生.学年）。</t>
  </si>
  <si>
    <t>数控技术</t>
  </si>
  <si>
    <t>D00105</t>
  </si>
  <si>
    <t>三明市农业学校</t>
  </si>
  <si>
    <t>地址：三明市沙县区长泰路16号，联系人徐老师，联系电话：13950949349，0598-8853068。收费标准：前三年按合作中职校当年缴费标准执行（免学费），后二年按合作高职校当年专科缴费标准执行（2025年学费6000元/生.学年）。</t>
  </si>
  <si>
    <t>D00106</t>
  </si>
  <si>
    <t>南安职业中专学校</t>
  </si>
  <si>
    <t>联系电话：0595-86386618。收费标准：前三年按合作中职校当年缴费标准执行（免学费），后二年按合作高职校当年专科缴费标准执行（2025年学费6000元/生.学年）。</t>
  </si>
  <si>
    <t>机械制造及自动化</t>
  </si>
  <si>
    <t>D00107</t>
  </si>
  <si>
    <t>尤溪职业中专学校</t>
  </si>
  <si>
    <t>联系电话：0598-6335345。收费标准：前三年按合作中职校当年缴费标准执行（免学费），后二年按合作高职校当年专科缴费标准执行（2025年学费6000元/生.学年）。</t>
  </si>
  <si>
    <t>机电一体化技术</t>
  </si>
  <si>
    <t>D00108</t>
  </si>
  <si>
    <t>永安职业中专学校</t>
  </si>
  <si>
    <t>联系电话：0598-3654222。收费标准：前三年按合作中职校当年缴费标准执行（免学费），后二年按合作高职校当年专科缴费标准执行（2025年学费6000元/生.学年）。</t>
  </si>
  <si>
    <t>D00109</t>
  </si>
  <si>
    <t>厦门市集美职业技术学校</t>
  </si>
  <si>
    <t>全国教育系统先进集体，国家级重点中等职业学校，国家中等职业教育改革发展示范学校
地址：福建省厦门市集美区灌口南路199号（新校区） ，联系人:李老师，招生热线：0592--6248504  网址：https://jmzx.xmjmedu.com/ 公立校                                                           收费标准：前三年按合作中职校当年缴费标准执行（免学费），后二年按合作高职校当年专科缴费标准执行（2025年学费6000元/生.学年）。</t>
  </si>
  <si>
    <t>D00110</t>
  </si>
  <si>
    <t>闽清职业中专学校</t>
  </si>
  <si>
    <t>联系电话：0591-62300780。收费标准：前三年按合作中职校当年缴费标准执行（免学费），后二年按合作高职校当年专科缴费标准执行（2025年学费6000元/生.学年）。</t>
  </si>
  <si>
    <t>智能控制技术</t>
  </si>
  <si>
    <t>D00111</t>
  </si>
  <si>
    <t>福建三明林业学校</t>
  </si>
  <si>
    <t>学校地址：福建省三明市三元区富文一路25号，http://www.fjsmlyxx.com
联系电话：0598-8337981  8328063，18950957686（林老师),18950957509(卫老师)                                收费标准：前三年中职阶段免学费，后二年按合作高职校当年专科学费标准执行（2025年学费为6000元/年）。</t>
  </si>
  <si>
    <t>D00112</t>
  </si>
  <si>
    <t>安溪华侨职业中专学校</t>
  </si>
  <si>
    <t>地址:泉州市安溪县建安南路188号(宝龙城市广场斜对面)
联系电话:0595-23232548，
吴老师18065532571
李老师18150806606
收费标准：前三年按合作中职校当年缴费标准执行（免学费），后二年按合作高职校当年专科缴费标准执行（2025年学费6000元/生.学年）。
微信公众号:安溪华侨职校
网址:www.axhqzx.com</t>
  </si>
  <si>
    <t>汽车制造与试验技术</t>
  </si>
  <si>
    <t>D00113</t>
  </si>
  <si>
    <t>地址：福建省宁化县翠江镇中环北路138号  邮编：365400  联系人：刘老师  联系电话：0598-6839293 18950912312 13559095979  邮箱：smgmxxzjc@163.com  网址：https://www.smgmxx.com.cn 公立校  收费：前三年按合作中职校当年缴费标准执行（免学费），后二年按合作高职校当年专科缴费标准执行（2025年学费6000元/生.学年）。</t>
  </si>
  <si>
    <t>现代纺织技术</t>
  </si>
  <si>
    <t>D00114</t>
  </si>
  <si>
    <t>会计信息管理</t>
  </si>
  <si>
    <t>D00115</t>
  </si>
  <si>
    <t>D00116</t>
  </si>
  <si>
    <t>D00117</t>
  </si>
  <si>
    <t>厦门工商旅游学校</t>
  </si>
  <si>
    <t>联系电话：0592-6273227。收费标准：前三年按合作中职校当年缴费标准执行（免学费），后二年按合作高职校当年专科缴费标准执行（2025年学费6000元/生.学年）。</t>
  </si>
  <si>
    <t>D00118</t>
  </si>
  <si>
    <t>D00119</t>
  </si>
  <si>
    <t>三明市金湖旅游职业中专学校</t>
  </si>
  <si>
    <t>地址：三明市泰宁县许洋路福山排7号；邮编：354400；联系人：18960599816（冯老师），18950928988（徐老师）；办公室电话：0598-7832455。收费标准：前三年按合作中职校当年缴费标准执行（免学费），后二年按合作高职校当年专科缴费标准执行（2025年学费6000元/生.学年）。</t>
  </si>
  <si>
    <t>现代物流管理</t>
  </si>
  <si>
    <t>D00120</t>
  </si>
  <si>
    <t>福州财政金融职业中专学校</t>
  </si>
  <si>
    <t>地址：福州市仓山区闽江大道318号。邮编：350008，网址：https://cjzz.fzjy.pub/，电话：0591-83259413、0591-83700357、18950218979，联系人：张老师、卢老师、肖老师  ，招生咨询QQ群: 950809373。收费标准：前三年按合作中职校当年缴费标准执行（免学费），后二年按合作高职校当年专科缴费标准执行（2025年学费6000元/生.学年）。</t>
  </si>
  <si>
    <t>酒店管理与数字化运营</t>
  </si>
  <si>
    <t>D00121</t>
  </si>
  <si>
    <t>视觉传达设计</t>
  </si>
  <si>
    <t>D00122</t>
  </si>
  <si>
    <t>福建理工学校</t>
  </si>
  <si>
    <t>学校地址：福州市仓山区洪山桥上店61号,学校网址：http//www.fjlg.com,招生热线：0591-83740149， 0591-83766792，邱老师18396512182，刘老师13763832846，刘老师18750991023，郭老师17859501120；
收费标准：前三年按合作中职校当年缴费标准执行（免学费），后二年按合作高职校当年专科缴费标准执行（2025年学费6000元/生.学年）。</t>
  </si>
  <si>
    <t>数字媒体艺术设计</t>
  </si>
  <si>
    <t>D00123</t>
  </si>
  <si>
    <t>D00124</t>
  </si>
  <si>
    <t>服装与服饰设计</t>
  </si>
  <si>
    <t>D00125</t>
  </si>
  <si>
    <t>体育保健与康复</t>
  </si>
  <si>
    <t>D00126</t>
  </si>
  <si>
    <t>清流县高级职业中学</t>
  </si>
  <si>
    <t>地址：三明市清流县龙津镇常春街89号；邮编：365300；联系人：13850800432（晏老师），19859815728（荚老师）；办公室电话：0598-5324931。
收费标准：前三年免学费，后两年6000元/学年。</t>
  </si>
  <si>
    <t>早期教育</t>
  </si>
  <si>
    <t>D00127</t>
  </si>
  <si>
    <t>福建水利电力职业技术学院</t>
  </si>
  <si>
    <t>D00200</t>
  </si>
  <si>
    <t>福建水利电力职业技术学院是经国家教育部批准的全日制公办普通高等职业学院，是福建省唯一一所以水利、电力为主要专业特色，机电类、电子信息类、建筑类、轨道交通类和经济管理类专业协调发展的职业院校，被列为国家优质专科高等职业院校、全国优质水利高等职业院校和福建省示范性现代职业院校，入选“福建省双高校计划”建设单位。                  
学校地址：福建省永安市巴溪大道2199号 366000
电话：0598-8823856/8823857（招生）
官网地址：https://www.fjsdxy.com/</t>
  </si>
  <si>
    <t>供用电技术</t>
  </si>
  <si>
    <t>D00201</t>
  </si>
  <si>
    <t>地址：三明市泰宁县许洋路福山排7号；邮编：354400；联系人：18960599816（冯老师），18950928988（徐老师）；办公室电话：0598-7832455。
收费标准：前三年免学费，后两年学费为6000元/人·年。</t>
  </si>
  <si>
    <t>D00202</t>
  </si>
  <si>
    <t>福建工业学校</t>
  </si>
  <si>
    <t>地址：福州市仓山区洪山桥上店13号
联系电话:0591-83768408、63187508，83771012
联系人：郭老师 13960776591，陈老师 18649708883，杨老师 13600805016，林老师 13055421098
收费标准：前三年免学费，后两年学费为6000元/人·年。</t>
  </si>
  <si>
    <t>水利水电工程智能管理</t>
  </si>
  <si>
    <t>D00203</t>
  </si>
  <si>
    <t>地址：福建省永安市燕西街道上吉山268号
联系电话：0598-3654222，13348337327
联系人：陈老师
收费标准：前三年免学费，后两年学费为6000元/人·年。</t>
  </si>
  <si>
    <t>D00204</t>
  </si>
  <si>
    <t>福建建筑学校</t>
  </si>
  <si>
    <t xml:space="preserve">学校地址：福州市仓山区洪山桥中店43号                                                           咨询电话：0591—83746460、28912388、18959111867、19206805460 
收费标准：前三年免学费，后两年学费为6000元/人·年。            </t>
  </si>
  <si>
    <t>D00205</t>
  </si>
  <si>
    <t>学校地址：福州市仓山区洪山桥上店61号,学校网址：http//www.fjlg.com,招生热线：0591-83740149， 0591-83766792，邱老师18396512182，刘老师13763832846，刘老师18750991023，郭老师17859501120；
收费标准：前三年免学费，后两年学费为6000元/人·年。</t>
  </si>
  <si>
    <t>D00206</t>
  </si>
  <si>
    <t>地址：南安市区成功街1号
联系电话：0595-86386618
联系人：刘老师 
收费标准：前三年免学费，后两年学费为6000元/人·年。</t>
  </si>
  <si>
    <t>D00207</t>
  </si>
  <si>
    <t>福建省邮电学校</t>
  </si>
  <si>
    <t>全国文明校园，福建省教育厅直属公办首批全国重点中专，国家级示范校
学校地址：福州市仓山区上渡路李厝山60号
联系电话：0591-83573573；柯老师：18120889973，肖老师：18120889972，林老师：18120889971（微信同号）。
学校网站：www.fjydxx.com；微信号：福建省邮电学校。
收费标准：前三年免学费，后两年学费为6000元/人·年。</t>
  </si>
  <si>
    <t>新能源汽车技术</t>
  </si>
  <si>
    <t>D00208</t>
  </si>
  <si>
    <t>地址：厦门市集美文教区（厦门理工学院西侧、厦门北站南侧）
联系电话：0592-6273227，6273237，6273240
收费标准：前三年免学费，后两年学费为6000元/人·年。</t>
  </si>
  <si>
    <t>移动互联应用技术</t>
  </si>
  <si>
    <t>D00209</t>
  </si>
  <si>
    <t>计算机应用技术</t>
  </si>
  <si>
    <t>D00210</t>
  </si>
  <si>
    <t>D00211</t>
  </si>
  <si>
    <t>平潭县职业中专学校</t>
  </si>
  <si>
    <t>地址：平潭综合实验区潭城镇万宝庄30号；
联系电话：0591-23135628
联系人：薛老师 18960987899，林老师13696899299，
       何老师 13950345616
收费标准：前三年免学费，后两年学费为6000元/人·年。</t>
  </si>
  <si>
    <t>数字媒体技术</t>
  </si>
  <si>
    <t>D00212</t>
  </si>
  <si>
    <t>统计与会计核算</t>
  </si>
  <si>
    <t>D00213</t>
  </si>
  <si>
    <t>D00214</t>
  </si>
  <si>
    <t>福建经济学校</t>
  </si>
  <si>
    <t>地址：福州鼓楼区梅亭路17号
联系电话：0591-83717805、83125888 、83125898、83125333
联系人：李老师、戴老师
收费标准：前三年免学费，后两年学费为6000元/人·年。</t>
  </si>
  <si>
    <t>福建船政交通职业学院</t>
  </si>
  <si>
    <t>D00300</t>
  </si>
  <si>
    <t>地址：福州市仓山区首山路80号，邮编：350007，联系人：叶老师 赵老师 倪老师，联系电话：0591-83511273</t>
  </si>
  <si>
    <t>D00301</t>
  </si>
  <si>
    <t xml:space="preserve">学校地址：福州市仓山区洪山桥中店43号                                                           咨询电话：0591—83746460、28912388、18959111867、19206805460 
收费标准：前三年按合作中职校当年缴费标准执行（免学费），后二年按合作高职校当年专科缴费标准执行（2025年学费6000元/生·学年）。            </t>
  </si>
  <si>
    <t>D00302</t>
  </si>
  <si>
    <t>学校地址：福建省闽清县梅溪镇上埔村850号。     
咨询电话：0591一62300780     
          15980712540（马老师）
收费标准：前三年按合作中职校当年缴费标准执行（免学费），后二年按合作高职校当年专科缴费标准执行（2025年学费6000元/生·学年）。</t>
  </si>
  <si>
    <t>D00303</t>
  </si>
  <si>
    <t>永泰县城乡建设职业中专学校</t>
  </si>
  <si>
    <t>学校地址：永泰县城峰镇庵后25号
联系电话:0591-24810963           
联系人：王老师13809532432   
收费标准：前三年按合作中职校当年缴费标准执行（免学费），后二年按合作高职校当年专科缴费标准执行（2025年学费6000元/生·学年）。</t>
  </si>
  <si>
    <t>汽车检测与维修技术</t>
  </si>
  <si>
    <t>D00304</t>
  </si>
  <si>
    <t>校址：福州市仓山区洪山桥上店13号，邮编：350002，学校网址：https://www.fjgx.cn/，招生热线:0591-83768408  、63187508，83771012.联系人：郭老师：13960776591，陈老师：18649708883，杨老师：13600805016，林老师：13055421098.收费标准：前三年按合作中职校当年缴费标准执行（免学费），后两年按合作高职校当年专科缴费标准执行（2025年学费6000元/生·学年）。</t>
  </si>
  <si>
    <t>D00305</t>
  </si>
  <si>
    <t>学校地址：福州市仓山区洪山桥上店61号,学校网址：http//www.fjlg.com,招生热线：0591-83740149， 0591-83766792，邱老师18396512182，刘老师13763832846，刘老师18750991023，郭老师17859501120；
收费标准：前三年按合作中职校当年缴费标准执行（免学费），后二年按合作高职校当年专科缴费标准执行（2025年学费6000元/生·学年）。</t>
  </si>
  <si>
    <t>轮机工程技术</t>
  </si>
  <si>
    <t>D00306</t>
  </si>
  <si>
    <t>福建航运学校</t>
  </si>
  <si>
    <t>学校校址：福州市马尾区新民村35号
咨询电话：0591-83682392
          13960835859（郭老师）
          13706963836（吴老师）
          13685041053（韩老师）
身体条件：应符合国家海事局规定的船员体检标准（GB30035-2021),身高在1.55米及以上，双眼裸视力均能达到0.4（4.6）及以上；或双眼裸视力均能达0.1（4.0）及以上，且矫正视力均能达到0.4（4.6）及以上，无色盲色弱等。
收费标准：前三年按合作中职校当年缴费标准执行（免学费），后二年按合作高职校当年专科缴费标准执行（2025年学费6000元/生·学年）。</t>
  </si>
  <si>
    <t>D00307</t>
  </si>
  <si>
    <t>学校地址：福州市仓山区上渡路李厝山60号。                        
联系人：18120889973（柯老师）
        18120889972（肖老师）
        18120889971（林老师）（微信同号）
学校网站：www.fjydxx.com;
学校微信：福建省邮电学校。
咨询电话：0591-83573573
收费标准：前三年按合作中职校当年缴费标准执行（免学费），后二年按合作高职校当年专科缴费标准执行（2025年学费6000元/生·学年）。</t>
  </si>
  <si>
    <t>D00308</t>
  </si>
  <si>
    <t>福州经济技术开发区职业中专学校</t>
  </si>
  <si>
    <t>学校地址：福州马尾罗建西1号，
咨询电话：0591-83957273
联系人：陈老师
QQ咨询：656573825
收费标准：前三年按合作中职校当年缴费标准执行（免学费），后二年按合作高职校当年专科缴费标准执行（2025年学费6000元/生·学年）。</t>
  </si>
  <si>
    <t>福建信息职业技术学院</t>
  </si>
  <si>
    <t>D00400</t>
  </si>
  <si>
    <t>校址：福州鼓楼福飞南路106号（龙腰校区）；福州市仓山区螺洲杜园118号（杜园校区）；平潭综合实验区麒麟大道西段1号（平潭校区）,联系人;王老师 郑老师  联系电话：0591-87833394 ；87863074，网址：https://www.fjpit.edu.cn/zs/</t>
  </si>
  <si>
    <t>建筑装饰工程技术</t>
  </si>
  <si>
    <t>D00401</t>
  </si>
  <si>
    <t xml:space="preserve">校址：福州市洪山桥中店路43号，邮编：350002，联系电话：0591-83746460；28912388；18959111867；19206805460。            收费标准：前三年按合作中职校当年缴费标准执行（免学费），后两年按合作高职校当年专科缴费标准执行（2025年学费6000元/生·学年）。      </t>
  </si>
  <si>
    <t>工业机器人技术</t>
  </si>
  <si>
    <t>D00402</t>
  </si>
  <si>
    <t xml:space="preserve">校址：福州市仓山区洪山桥上店13号，邮编：350002，学校网址：https://www.fjgx.cn/，招生热线:0591-83768408  、63187508，83771012.联系人：郭老师：13960776591，陈老师：18649708883，杨老师：13600805016，林老师：13055421098.                                                                              收费标准：前三年按合作中职校当年缴费标准执行（免学费），后两年按合作高职校当年专科缴费标准执行（2025年学费6000元/生·学年）。 </t>
  </si>
  <si>
    <t>电子信息工程技术</t>
  </si>
  <si>
    <t>D00403</t>
  </si>
  <si>
    <t>地址：福州市鼓楼区梅亭路17号，邮编：350003，电话：0591-83125333,83125888,83125889。      联系人：李老师，黄老师。福州四城区（鼓楼、台江、仓山、晋安）生源原则上不提供住宿；            收费标准：前三年按合作中职校当年缴费标准执行（免学费），后两年按合作高职校当年专科缴费标准执行（2025年学费6000元/生·学年）。</t>
  </si>
  <si>
    <t>物联网应用技术</t>
  </si>
  <si>
    <t>D00404</t>
  </si>
  <si>
    <t>地址：福州市鼓楼区梅亭路17号，邮编：350003，电话：0591-83125333,83125888,83125889。      联系人：李老师，黄老师。福州四城区（鼓楼、台江、仓山、晋安）生源原则上不提供住宿；         收费标准：前三年按合作中职校当年缴费标准执行（免学费），后两年按合作高职校当年专科缴费标准执行（2025年学费6000元/生·学年）。</t>
  </si>
  <si>
    <t>信息安全技术应用</t>
  </si>
  <si>
    <t>D00405</t>
  </si>
  <si>
    <r>
      <rPr>
        <sz val="10"/>
        <rFont val="宋体"/>
        <charset val="134"/>
      </rPr>
      <t>中职校地址:福建省永安市燕西街道上吉山268号  联系人:陈老师0598-3654222，18065893929</t>
    </r>
    <r>
      <rPr>
        <sz val="9"/>
        <rFont val="宋体"/>
        <charset val="134"/>
      </rPr>
      <t xml:space="preserve">                           收费标准：前三年按合作中职校当年缴费标准执行（免学费），后两年按合作高职校当年专科缴费标准执行（2025年学费6000元/生·学年）。</t>
    </r>
  </si>
  <si>
    <t>D00406</t>
  </si>
  <si>
    <t xml:space="preserve">学校地址：福州市仓山区洪山桥上店61号,学校网址：http//www.fjlg.com,招生热线：0591-83740149， 0591-83766792，邱老师18396512182，刘老师13763832846，刘老师18750991023，郭老师17859501120；
 收费标准：前三年按合作中职校当年缴费标准执行（免学费），后两年按合作高职校当年专科缴费标准执行（2025年学费6000元/生·学年）。   </t>
  </si>
  <si>
    <t>现代通信技术</t>
  </si>
  <si>
    <t>D00407</t>
  </si>
  <si>
    <t>地址：福州市仓山区上渡路李厝山60号，联系电话：0591-83573573；柯老师：18120889973，肖老师：18120889972，林老师：18120889971（微信同号）
收费标准：前三年按合作中职校当年缴费标准执行（免学费），后两年按合作高职校当年专科缴费标准执行（2025年学费6000元/生·学年）。</t>
  </si>
  <si>
    <t>大数据与会计</t>
  </si>
  <si>
    <t>D00408</t>
  </si>
  <si>
    <t>地址：福建省宁化县翠江镇中环北路138号  邮编：365400  联系人：刘老师  联系电话：0598-6839293 18950912312 13559095979  邮箱：smgmxxzjc@163.com  网址：https://www.smgmxx.com.cn 公立校                                                                                    收费标准：前三年按合作中职校当年缴费标准执行（免学费），后两年按合作高职校当年专科缴费标准执行（2025年学费6000元/生·学年）。</t>
  </si>
  <si>
    <t>福建幼儿师范高等专科学校</t>
  </si>
  <si>
    <t>五</t>
  </si>
  <si>
    <t>D00500</t>
  </si>
  <si>
    <t>地址：福州市仓山区长安路89号。邮编：350007，联系人：陈老师，联系电话0591-87912254。</t>
  </si>
  <si>
    <t>D00501</t>
  </si>
  <si>
    <t>学校地址：福州市仓山区洪山桥中店43号                                                           咨询电话：0591—83746460、28912388、18959111867、19206805460 。收费标准:前三年按作中职校当年缴费标准执行(免学费)，后二年按合作高职校当年专科缴费标准执行2025年学费6000元/生.学年)。</t>
  </si>
  <si>
    <t>嵌入式技术应用</t>
  </si>
  <si>
    <t>D00502</t>
  </si>
  <si>
    <t>地址:福州市仓山区洪山桥上店61号 联系电话:0591-83740149， 0591-83766792，邱老师18396512182，刘老师13763832846，刘老师18750991023，郭老师17859501120。收费标准:前三年按作中职校当年缴费标准执行(免学费)，后二年按合作高职校当年专科缴费标准执行2025年学费6000元/生.学年)。</t>
  </si>
  <si>
    <t>D00503</t>
  </si>
  <si>
    <t>福建商贸学校</t>
  </si>
  <si>
    <t>地址：福州市仓山区首山路33号，邮编：350007，学校网址：www.cnfjsm.com  联系人：黄老师                                         联系电话：0591-83417987，88036065。18960732786，18960819820。
收费标准：前三年中职院校阶段免学费，后两年高职院校阶段按照6000元/年学费标准收取。</t>
  </si>
  <si>
    <t>婴幼儿托育服务与管理</t>
  </si>
  <si>
    <t>D00504</t>
  </si>
  <si>
    <t>研学旅行管理与服务</t>
  </si>
  <si>
    <t>D00505</t>
  </si>
  <si>
    <t>艺术设计</t>
  </si>
  <si>
    <t>D00506</t>
  </si>
  <si>
    <t>艺术类，前三年地址：福州市洪山桥中店路43号，邮编：350002，招生热线：0591-83746460；28912388；18959111867；19206805460。
学费标准：前三年中职阶段免学费，后两年7200元/生·年。</t>
  </si>
  <si>
    <t>D00507</t>
  </si>
  <si>
    <t>艺术类，地址:福州市仓山区洪山桥上店61号 联系电话:0591-83740149， 0591-83766792，邱老师18396512182，刘老师13763832846，刘老师18750991023，郭老师17859501120。收费标准:前三年按作中职校当年缴费标准执行(免学费)，后二年按合作高职校当年专科缴费标准执行2025年学费7200元/生.学年)。</t>
  </si>
  <si>
    <t>首饰设计与工艺</t>
  </si>
  <si>
    <t>D00508</t>
  </si>
  <si>
    <t>地址：福州市仓山区首山路33号，邮编：350007，学校网址：www.cnfjsm.com  联系人：黄老师                                         联系电话：0591-83417987，88036065。18960732786，18960819820。
收费标准：前三年中职院校阶段免学费，后两年高职院校阶段按照7200元/年学费标准收取。</t>
  </si>
  <si>
    <t>艺术教育</t>
  </si>
  <si>
    <t>D00509</t>
  </si>
  <si>
    <t>师范类，美术方向，色盲、色弱考生不宜报考 。根据考生中考成绩总分，按计划数从高分到低分择优录取。
收费标准:前三年免学费,后两年按7200元/学年标准收费。 
地址：福州市仓山区施埔后路17号。邮编：350007，
联系人：李老师，联系电话：0591-83125888、83125333、83125889；</t>
  </si>
  <si>
    <t>D00510</t>
  </si>
  <si>
    <t>师范类，音乐方向，至少要有一项专业特长
(声乐、器乐、舞蹈)。根据考生中考成绩总分，按计划数从高分到低分择优录取。
收费标准:前三年免学费,后两年按7200元/学年标准收费。 
地址：福州市鼓楼区梅亭路17号。邮编：350007，
联系人：李老师，联系电话：0591-83125888、83125333、83125889；</t>
  </si>
  <si>
    <t>福建林业职业技术学院</t>
  </si>
  <si>
    <t>六</t>
  </si>
  <si>
    <t>D00600</t>
  </si>
  <si>
    <r>
      <rPr>
        <b/>
        <sz val="9"/>
        <rFont val="宋体"/>
        <charset val="134"/>
      </rPr>
      <t>地址：南平市延平区海瑞路1号，联系人：黄老师、唐老师，电话：0599-8461667，网址：</t>
    </r>
    <r>
      <rPr>
        <b/>
        <u/>
        <sz val="9"/>
        <rFont val="宋体"/>
        <charset val="134"/>
      </rPr>
      <t>https://www.fjlzy.com/</t>
    </r>
  </si>
  <si>
    <t>林业技术</t>
  </si>
  <si>
    <t>D00601</t>
  </si>
  <si>
    <t>园林技术</t>
  </si>
  <si>
    <t>D00602</t>
  </si>
  <si>
    <t>D00603</t>
  </si>
  <si>
    <t>福建生态工程职业技术学校</t>
  </si>
  <si>
    <t>办学地点：福州市仓山区尤溪洲191号。  联系电话：0591-83590477，联系人：赵老师 联系电话13615015361，林老师15880088903。网址：http://www.fjstgc.cn                              收费标准：前三年中职阶段免学费，后二年按合作高职校当年专科学费标准执行（2025年学费为6000元/年）。</t>
  </si>
  <si>
    <t>园林工程技术</t>
  </si>
  <si>
    <t>D00604</t>
  </si>
  <si>
    <t>风景园林设计</t>
  </si>
  <si>
    <t>D00605</t>
  </si>
  <si>
    <t>地址：三明市沙县区长泰路16号，邮编：365050，                                             联系人：徐老师，联系电话：13950949349，0598-8853068。                                       收费标准：前三年中职阶段免学费，后二年按合作高职校当年专科学费标准执行（2025年学费为6000元/年）。</t>
  </si>
  <si>
    <t>D00606</t>
  </si>
  <si>
    <t>地址:福建省永安市燕西街道上吉山268号，联系电话：0598-3654222，13348337327、18960527693 联系人:陈老师、伍老师。收费标准：前三年中职阶段免学费，后二年按合作高职校当年专科学费标准执行（2025年学费为6000元/年）。</t>
  </si>
  <si>
    <t>建筑室内设计</t>
  </si>
  <si>
    <t>D00607</t>
  </si>
  <si>
    <t>D00608</t>
  </si>
  <si>
    <t>市政工程技术</t>
  </si>
  <si>
    <t>D00609</t>
  </si>
  <si>
    <t>D00610</t>
  </si>
  <si>
    <t>D00611</t>
  </si>
  <si>
    <t>建宁县职业中学</t>
  </si>
  <si>
    <t>地址：福建省建宁县溪口镇东坑59号，邮编：354500，联系人：叶老师：18950936516；余老师：18859871535.招生办公室：0598-3989662
    收费标准：前三年中职阶段免学费，后二年按合作高职校当年专科学费标准执行（2025年学费为6000元/年）。</t>
  </si>
  <si>
    <t>旅游管理</t>
  </si>
  <si>
    <t>D00612</t>
  </si>
  <si>
    <t>广告艺术设计</t>
  </si>
  <si>
    <t>D00613</t>
  </si>
  <si>
    <t>D00614</t>
  </si>
  <si>
    <t>厦门海洋职业技术学院</t>
  </si>
  <si>
    <t>七</t>
  </si>
  <si>
    <t>福建艺术职业学院</t>
  </si>
  <si>
    <t>D00700</t>
  </si>
  <si>
    <t>位于福建省福州市，是经福建省人民政府批准设立、教育部备案的全日制普通高等职业院校，是文旅部中国非物质文化遗产传承人群研修研习培训计划首批试点高校，国家非物质文化遗产人才培养基地，全国文化艺术职业教育和旅游职业教育提质培优行动计划项目建设单位。</t>
  </si>
  <si>
    <t>音乐表演</t>
  </si>
  <si>
    <t>D00701</t>
  </si>
  <si>
    <t>艺术类，需面试。需参加4月26日我校专业技能考试（面试）成绩合格。
联系人：卞老师 联系电话：0591-38268178；
音乐表演专业设置于贵安校区办学，地址：福州市连江县潘渡镇贵新社区沁园路16号。
学费标准：前三年免学费，后两年学费7200元/年。</t>
  </si>
  <si>
    <t>舞蹈表演（中国舞方向）</t>
  </si>
  <si>
    <t>D00702</t>
  </si>
  <si>
    <t>艺术类，需面试。需参加4月26日我校专业技能考试（面试）成绩合格。
联系人：卞老师 联系电话：0591-38268178；
舞蹈表演（中国舞方向）设置于贵安校区办学，地址：福州市连江县潘渡镇贵新社区沁园路16号
。
学费标准：前三年免学费，后两年学费7200元/年。</t>
  </si>
  <si>
    <t>D00703</t>
  </si>
  <si>
    <t>艺术类，无需面试。                                                                                地址：福州市仓山区首山路33号， 邮编：350007，学校网址：www.cnfjsm.com     
联系人：黄老师 联系电话：0591-88036065，83417987。18960732786,18960819820。
收费标准：前三年免学费，后两年学费7200元/年。</t>
  </si>
  <si>
    <t>D00704</t>
  </si>
  <si>
    <t>福建工贸学校</t>
  </si>
  <si>
    <t>艺术类，无需面试。学校地址：福州市鼓楼区洪甘路319号，邮编：350003，电话：0591-83737884，https://fjgmxx.cn/
学费标准：前三年免学费，后两年学费为7200元/年。</t>
  </si>
  <si>
    <t>工艺美术品设计</t>
  </si>
  <si>
    <t>D00705</t>
  </si>
  <si>
    <t>艺术类，无需面试。
地址：福州市闽清县梅溪镇上埔村850号
联系电话：0591-62300780，15980712540
联系人：马老师
学校网址：http://www.mqzyzz.cn/
学费标准：前三年免学费，后两年学费为7200元/年。</t>
  </si>
  <si>
    <t>时尚表演与传播</t>
  </si>
  <si>
    <t>D00706</t>
  </si>
  <si>
    <t>福州文教职业中专学校</t>
  </si>
  <si>
    <t>艺术类，无需面试。不招收男寄宿生，走读生男女不限，福州市区外且是女生可申请（新生户籍所在地、常住地址、初中校中有在鼓楼区、台江区、晋安区、仓山区的不提供住宿）
地址：福州市台江区交通路22号
网址：https://wjzz.fzjy.pub/
邮箱：wjzzzjc@163.com
联系电话：0591－83332015、13559146552、13509371245
联系人：林老师、李老师、叶老师
学费标准：前三年免学费，后两年学费为7200元/年。</t>
  </si>
  <si>
    <t>福建农业职业技术学院</t>
  </si>
  <si>
    <t>八</t>
  </si>
  <si>
    <t>D00800</t>
  </si>
  <si>
    <t>位于福州市，是一所经中华人民共和国教育部批准，由福建省教育厅主管的专科层次的公办全日制普通高等学校 ，学院是福建省19所示范性现代职业院校之一。全国新型职业农民培育示范基地、全国休闲农业与乡村旅游示范点。首山校区：福州市仓山区上三路190号，相思岭校区：福州市福清镜洋镇红星村龟山116号。</t>
  </si>
  <si>
    <t>D00801</t>
  </si>
  <si>
    <t>龙岩市农业学校</t>
  </si>
  <si>
    <t>地址:龙岩市新罗区南城横山路六号，邮编：364000，联系人:林文明老师，联系电话：13600998280。
收费标准：前三年中职院校阶段免学费，后两年高职院校阶段按照6000元/年学费标准收取。</t>
  </si>
  <si>
    <t>D00802</t>
  </si>
  <si>
    <t>地址：福建省建宁县溪口镇东坑59号，邮编：354500，联系人：叶老师：18950936516；余老师：18859871535.招生办公室：0598-3989662
收费标准：前三年中职院校阶段免学费，后两年高职院校阶段按照6000元/年学费标准收取。</t>
  </si>
  <si>
    <t>畜牧兽医</t>
  </si>
  <si>
    <t>D00803</t>
  </si>
  <si>
    <t>D00804</t>
  </si>
  <si>
    <t>地址：三明市沙县区长泰路16号，邮编：365050，联系人：徐老师，联系电话：13950949349，0598-8853068。
收费标准：前三年中职院校阶段免学费，后两年高职院校阶段按照6000元/年学费标准收取。</t>
  </si>
  <si>
    <t>D00805</t>
  </si>
  <si>
    <t>地址：福建省永安市燕西街道上吉山268号，邮编：366099，联系人：伍老师，联系电话：0598-3654222，18960527693，联系人，陈志昊13348337327。
收费标准：前三年中职院校阶段免学费，后两年高职院校阶段按照6000元/年学费标准收取。</t>
  </si>
  <si>
    <t>宠物养护与驯导</t>
  </si>
  <si>
    <t>D00806</t>
  </si>
  <si>
    <t>将乐职业中专学校</t>
  </si>
  <si>
    <t>地址：福建省三明市将乐县古镛镇龟山东路171号，邮编：353300，联系人：张老师13599364238；邱老师18759832968，联系电话：0598-2265020。
收费标准：前三年中职院校阶段免学费，后两年高职院校阶段按照6000元/年学费标准收取。</t>
  </si>
  <si>
    <t>食品智能加工技术</t>
  </si>
  <si>
    <t>D00807</t>
  </si>
  <si>
    <t>金融服务与管理</t>
  </si>
  <si>
    <t>D00808</t>
  </si>
  <si>
    <t>D00809</t>
  </si>
  <si>
    <t>地址：福州市仓山区上渡路李厝山60号，联系电话：0591-83573573；柯老师：18120889973，肖老师18120889972，林老师：18120889971（微信同号）。学校网站：www.fjydxx.com
收费标准：前三年中职院校阶段免学费，后两年高职院校阶段按照6000元/年学费标准收取。</t>
  </si>
  <si>
    <t>福建卫生职业技术学院</t>
  </si>
  <si>
    <t>九</t>
  </si>
  <si>
    <t>福建体育职业技术学院</t>
  </si>
  <si>
    <t>D00900</t>
  </si>
  <si>
    <t xml:space="preserve">学院地址：福州市鼓楼区福飞路151号（校本部）；福州市仓山区齐安路756号（仓山教学点）。
,联系人：柳老师、林老师，联系电话：0591-87722512；彭老师，联系电话：0591-87731192。                                   </t>
  </si>
  <si>
    <t>运动训练</t>
  </si>
  <si>
    <t>D00901</t>
  </si>
  <si>
    <t>体育类（报考学生需参加由高职校组织的体育技能测试），收费标准：前三年免交学费，后两年学费6000元/生·学年。</t>
  </si>
  <si>
    <t>十</t>
  </si>
  <si>
    <t>D01000</t>
  </si>
  <si>
    <t xml:space="preserve">学校是由福建省人民政府举办的一所全日制普通高等职业院校，是福建省示范性高等职业院校建设单位、福建省创新创业创造教育示范院校建设单位、福建省示范性现代职业院校。      学校党政办公室：0592-7769308  招生办公室：0592-7769322  7769288                          翔安校区地址： 福建省厦门市翔安区洪钟大道4566号   电话 : 0592-7769322           思明校区地址： 厦门市思明区体育路61号   电话 : 0592-5393544               </t>
  </si>
  <si>
    <t>D01001</t>
  </si>
  <si>
    <t>地址：厦门市集美区天马路316号，联系电话0592-6273227/6273237。收费标准：中职阶段按合作中职校当年缴费标准执行（免学费），高职阶段按合作高职校当年专科缴费标准执行（2025年学费6000元/生.学年）。</t>
  </si>
  <si>
    <t>泉州幼儿师范高等专科学校</t>
  </si>
  <si>
    <t>十一</t>
  </si>
  <si>
    <t>D01100</t>
  </si>
  <si>
    <t>地址：泉州市丰泽区嘉祥路801号。网址：http://www.qzygz.edu.cn。邮编：362000。联系人：罗老师。电话：0595－22392362；0595－22392291。</t>
  </si>
  <si>
    <t>休闲服务与管理</t>
  </si>
  <si>
    <t>D01101</t>
  </si>
  <si>
    <t>石狮鹏山工贸学校</t>
  </si>
  <si>
    <t>地址：石狮市南洋路114号。联系人：邓老师。联系电话：0595-88576102。学费标准：前三年按合作中职校当年缴费标准执行（免学费）,后两年按合作高职校当年专科缴费标准执行（2025年学费6000元/生.学年）。</t>
  </si>
  <si>
    <t>舞蹈教育</t>
  </si>
  <si>
    <t>D01102</t>
  </si>
  <si>
    <t>泉州艺术学校</t>
  </si>
  <si>
    <t>师范类，需面试。以培养具备较扎实舞蹈基础知识、舞蹈基本技能和一定的艺术理论基础，从事幼儿舞蹈教育的人才为主。（报考学生需要参加学校今年专业技能面试考试合格，方可报考）
地址：泉州市丰泽区博东路203号
网址：https://www.qzysxx.com.cn/
联系电话：0595-22460459
学费标准：前三年按合作中职校当年缴费标准执行（免学费）,后两年按合作高职校当年专科缴费标准执行（2025年学费7200元/生.学年）。</t>
  </si>
  <si>
    <t>D01103</t>
  </si>
  <si>
    <t>泉州华侨职业中专学校</t>
  </si>
  <si>
    <t>师范类，需面试。以培养具备“弹”、“唱”、“跳”、“画”基本技能，从事幼儿艺术教育的人才为主。（报考学生需要参加学校今年专业技能面试考试合格，方可报考）
地址：泉州市鲤城区北门街都督第巷2号
网址：https://www.qzhqzx.com
联系电话：0595-22888919
学费标准：前三年按合作中职校当年缴费标准执行（免学费）,后两年按合作高职校当年专科缴费标准执行（2025年学费7200元/生.学年）。</t>
  </si>
  <si>
    <t>闽江师范高等专科学校</t>
  </si>
  <si>
    <t>十二</t>
  </si>
  <si>
    <t>D01200</t>
  </si>
  <si>
    <t>位于福建省福州市，由福建省教育厅主管 ，是福州市人民政府举办的全日制公办普通高等专科学校。是福州市教育工作先进集体，福建省创新创业创造教育示范院校建设单位，福建省高水平职业院校和专业建设计划建设单位。</t>
  </si>
  <si>
    <t>分析检验技术</t>
  </si>
  <si>
    <t>D01201</t>
  </si>
  <si>
    <t>学校地址：福州市鼓楼区洪甘路319号
邮编：350003
电话：0591-83737884，https：//fjgmxx.cn/</t>
  </si>
  <si>
    <t>D01202</t>
  </si>
  <si>
    <t>首批全国文明校园，地址：福州市鼓楼区梅亭路17号。邮编：350002，
联系人：李老师，联系电话：0591-83125888、83125333、83125889；
福州市区考生如有住宿需求，请于录取注册后提交申请</t>
  </si>
  <si>
    <t>D01203</t>
  </si>
  <si>
    <t>邮编：350015
地址：福州马尾罗建西1号
联系电话：0591-83957273
联系人：陈老师，QQ咨询：656573825</t>
  </si>
  <si>
    <t>泉州经贸职业技术学院</t>
  </si>
  <si>
    <t>十三</t>
  </si>
  <si>
    <t>福州职业技术学院</t>
  </si>
  <si>
    <t>D01300</t>
  </si>
  <si>
    <t>学校坐落于福州市大学城，经福建省人民政府批准成立、教育部备案，由福州市人民政府举办的全日制普通高等职业学校。</t>
  </si>
  <si>
    <t>D01301</t>
  </si>
  <si>
    <t>十四</t>
  </si>
  <si>
    <t>D01400</t>
  </si>
  <si>
    <t>地址：福建省泉州市鲤城区南环路1129号 联系人：吴老师 联系电话：0595-28050699、22487775</t>
  </si>
  <si>
    <t>D01401</t>
  </si>
  <si>
    <t>中职校地址：福建省三明市永安市燕西街道上吉山268号 联系电话：0598-3654222 联系人：伍老师：18960527693 
收费标准：前三年按合作中职校当年缴费标准执行（免学费）,后两年按合作高职校当年专科缴费标准执行（2025年7200元/生·学年）。</t>
  </si>
  <si>
    <t>D01402</t>
  </si>
  <si>
    <t>中职校地址：福建省福州市闽清县梅溪镇上埔村850号 联系电话：0591-62300780 联系人：马老师：15980712540
收费标准：前三年按合作中职校当年缴费标准执行（免学费）,后两年按合作高职校当年专科缴费标准执行（2025年7200元/生·学年）。</t>
  </si>
  <si>
    <t>十五</t>
  </si>
  <si>
    <t>湄洲湾职业技术学院</t>
  </si>
  <si>
    <t>D01500</t>
  </si>
  <si>
    <t>地址：莆田市涵江区梧塘荔涵东大道1001号；联系电话：0594-8166999；</t>
  </si>
  <si>
    <t>应用化工技术</t>
  </si>
  <si>
    <t>D01501</t>
  </si>
  <si>
    <t>中职校地址：三明市清流县龙津镇常春街89号 联系电话：0598-5324931； 
收费标准：前三年免学费，后两年按当年高职标准（6000元/年）收费。</t>
  </si>
  <si>
    <t>福建华南女子职业学院</t>
  </si>
  <si>
    <t>十六</t>
  </si>
  <si>
    <t>福建华南女子职业学院（民办）</t>
  </si>
  <si>
    <t>D01600</t>
  </si>
  <si>
    <t>地址：福建省福州市闽侯县上街镇学府南路66号；联系电话：0591-87429966</t>
  </si>
  <si>
    <t>空中乘务</t>
  </si>
  <si>
    <t>D01601</t>
  </si>
  <si>
    <t>地址：福州市仓山区首山路33号，邮编：350007，学校网址：www.cnfjsm.com  联系人：黄老师                                         联系电话：0591-83417987，88036065。18960732786，18960819820。
收费标准：前三年中职院校阶段免学费，后两年按合作高职校当年专科缴费标准执行(2025年学费11800元/生·学年)。</t>
  </si>
  <si>
    <t>D01602</t>
  </si>
  <si>
    <t>福建省民政学校</t>
  </si>
  <si>
    <t>前三年联办校地址：福建省福州市连江县丹阳镇桂林村澳中121号（福建省民政学校）
联系电话：0591-83531120；83537518；87723722
身高：男生170－185cm，女生160－172cm                                                                                                 体型匀称，五官端正，无纹身，无疤痕                                                                                      学费标准：前三年中职阶段免学费，后两年按合作高职校当年专科缴费标准执行(2025年学费11800元/生·学年)。</t>
  </si>
  <si>
    <t>智慧健康养老服务与管理</t>
  </si>
  <si>
    <t>D01603</t>
  </si>
  <si>
    <t>前三年联办校地址：福建省福州市连江县丹阳镇桂林村澳中121号（福建省民政学校）
联系电话：0591-83531120；83537518；87723722                                                                                                                                                                                 学费标准：前三年中职阶段免学费，后两年按合作高职校当年专科缴费标准执行(2025年学费10800元/生·学年)。</t>
  </si>
  <si>
    <t>十七</t>
  </si>
  <si>
    <t>福州英华职业学院（民办）</t>
  </si>
  <si>
    <t>D01700</t>
  </si>
  <si>
    <t>位于福建省福州市（福州市闽侯县荆溪镇关口内西山128号），是经福建省人民政府批准、中华人民共和国教育部备案的全日制普通高等院校。网址：https://www.fzacc.com/ ，招生咨询电话：0591-62098091  62335673  88029322，招生咨询QQ群：764386719</t>
  </si>
  <si>
    <t>D01701</t>
  </si>
  <si>
    <t>前三年就读地址：福州市鼓楼区洪甘路319号，邮编：350003，电话：0591-83737884，网址：https://fjgmxx.cn/
学费标准：前三年中职阶段免学费，后两年高职学费13800元/学年。</t>
  </si>
  <si>
    <t>D01702</t>
  </si>
  <si>
    <t>建筑工程管理</t>
  </si>
  <si>
    <t>D01703</t>
  </si>
  <si>
    <t>福建海洋职业技术学校</t>
  </si>
  <si>
    <t>前三年就读地址：福州市晋安区山北路75号,电话：0591—88358811，0591-88610121，联系人:朱老师13850169208,黄老师15960037708，吴老师15060041263，张老师18960790065，杨老师18250195663，邮箱695873309qq.com。
学费标准：前三年中职阶段免学费，后两年高职阶段学费12800元/学年。</t>
  </si>
  <si>
    <t>D01704</t>
  </si>
  <si>
    <t>福建省永安职业中专学校</t>
  </si>
  <si>
    <t>前三年就读地址:福建省永安市燕西街道上吉山268号，联系人: 陈老师，联系电话：0598-3654222，13348337327。
学费标准：前三年中职阶段免学费，后两年高职阶段学费13800元/学年。</t>
  </si>
  <si>
    <t>泉州纺织服装职业学院</t>
  </si>
  <si>
    <t>十八</t>
  </si>
  <si>
    <t>泉州纺织服装职业学院（民办）</t>
  </si>
  <si>
    <t>D01800</t>
  </si>
  <si>
    <t>地址：泉州市石狮市学府路1358号，邮编:362700，联系电话：0595-36107666、36107788，李老师15060955503。</t>
  </si>
  <si>
    <t>服装设计与工艺</t>
  </si>
  <si>
    <t>D01801</t>
  </si>
  <si>
    <t>收费标准：学费前三年按6800元/年，第四、五年按18500元/年</t>
  </si>
  <si>
    <t>D01802</t>
  </si>
  <si>
    <t>收费标准：学费前三年按6800元/年，第四、五年按15800元/年</t>
  </si>
  <si>
    <t>D01803</t>
  </si>
  <si>
    <t>收费标准：学费前三年按6800元/年，第四、五年按17500元/年</t>
  </si>
  <si>
    <t>服装与服饰设计（艺术类）</t>
  </si>
  <si>
    <t>D01804</t>
  </si>
  <si>
    <t>环境艺术设计（艺术类）</t>
  </si>
  <si>
    <t>D01805</t>
  </si>
  <si>
    <t>室内艺术设计（艺术类）</t>
  </si>
  <si>
    <t>D01806</t>
  </si>
  <si>
    <t>收费标准：学费前三年按6800元/年，第四、五年按14800元/年</t>
  </si>
  <si>
    <t>人物形象设计（艺术类）</t>
  </si>
  <si>
    <t>D01807</t>
  </si>
  <si>
    <t>社会体育（体育类）</t>
  </si>
  <si>
    <t>D01808</t>
  </si>
  <si>
    <t>泉州华光职业学院</t>
  </si>
  <si>
    <t>十九</t>
  </si>
  <si>
    <t>泉州华光职业学院（民办）</t>
  </si>
  <si>
    <t>D01900</t>
  </si>
  <si>
    <t>学校地址：福建省泉州市台商区洛阳大道489号。邮编：362121，联系人：黄老师， 联系电话：0595-87354000，0595-87354001。</t>
  </si>
  <si>
    <t>广告艺术设计（艺术类）</t>
  </si>
  <si>
    <t>D01901</t>
  </si>
  <si>
    <t>艺术类，收费标准：前三年学费实收6500元/年,后两年按当年高职收费标准收费。广告艺术设计14800元/年。</t>
  </si>
  <si>
    <t>D01902</t>
  </si>
  <si>
    <t>艺术类，收费标准：前三年学费实收6500元/年,后两年按当年高职收费标准收费。室内艺术设计14800元/年。</t>
  </si>
  <si>
    <t>摄影与摄像艺术（艺术类）</t>
  </si>
  <si>
    <t>D01903</t>
  </si>
  <si>
    <t>艺术类，收费标准：前三年学费实收6500元/年,后两年按当年高职收费标准收费。摄影与摄像艺术13800元/年。</t>
  </si>
  <si>
    <t>厦门华天涉外职业技术学院</t>
  </si>
  <si>
    <t>二十</t>
  </si>
  <si>
    <t>厦门华天涉外职业技术学院（民办）</t>
  </si>
  <si>
    <t>D02000</t>
  </si>
  <si>
    <t>地址：厦门市翔安区新店镇文教园洪钟大道5088号，陈毅文，0592-7767777</t>
  </si>
  <si>
    <t>D02001</t>
  </si>
  <si>
    <t>地址：三明市沙县区长泰路16号，邮编：365050，                                             联系人：徐老师，联系电话：13950949349，0598-8853068。                                       收费标准：前三年中职阶段免学费，后二年按合作高职校当年专科学费标准执行。</t>
  </si>
  <si>
    <t>福州软件职业技术学院</t>
  </si>
  <si>
    <t>二十一</t>
  </si>
  <si>
    <t>福州软件职业技术学院（民办）</t>
  </si>
  <si>
    <t>D02100</t>
  </si>
  <si>
    <t>位于福建省福州市长乐区滨海路168号，由福建省教育厅主管，是经福建省人民政府批准创办的民办高职院校。网址：https://www.fzrjxy.com/，招生咨询：QQ群号178669772、联系电话：0591-83843292  18905009495（微信同号）</t>
  </si>
  <si>
    <t>软件技术</t>
  </si>
  <si>
    <t>D02101</t>
  </si>
  <si>
    <t>全国文明校园，福建省教育厅直属公办首批全国重点中专，国家级示范校
学校地址：福州市仓山区上渡路李厝山60号
联系电话：0591-83573573；柯老师：18120889973，肖老师：18120889972，林老师：18120889971（微信同号）。
学校网站：www.fjydxx.com；微信号：福建省邮电学校。
收费标准：前三年免学费，后两年按合作高职校当年专科缴费标准执行（2025年学费10500元/生·学年）。</t>
  </si>
  <si>
    <t>D02102</t>
  </si>
  <si>
    <t>前三年校址：福州市晋安区山北路75号,电话：0591—88358811  0591-88610121 联系人:朱老师13850169208,黄老师15960037708，吴老师15060041263，张老师18960790065 杨老师18250195663，邮箱695873309qq.com</t>
  </si>
  <si>
    <t>D02103</t>
  </si>
  <si>
    <t>学校地址：福州市仓山区洪山桥上店61号,学校网址：http//www.fjlg.com,招生热线：0591-83740149， 0591-83766792，邱老师18396512182，刘老师13763832846，刘老师18750991023，郭老师17859501120；收费标准:前三年按作中职校当年缴费标准执行(免学费)，后二年按合作高职校当年专科缴费标准执行2025年学费10500元/生.学年)。</t>
  </si>
  <si>
    <t>动漫制作技术</t>
  </si>
  <si>
    <t>D02104</t>
  </si>
  <si>
    <t>前三年校址：福州市晋安区山北路75号,电话：0591—88358811  0591-88610121 联系人:朱老师13850169208,黄老师15960037708，吴老师15060041263，张老师18960790065 杨老师18250195663，邮箱695873309qq.com，网址：http://www.fjhyxx.com</t>
  </si>
  <si>
    <t>D02105</t>
  </si>
  <si>
    <t>首批全国文明校园，就读地址：福州市鼓楼区梅亭路17号，邮编：350003，电话：0591-83125333,83125888,83125889。联系人：李老师，黄老师。福州市区考生如有住宿需求，请于录取注册后提交申请。</t>
  </si>
  <si>
    <t>D02106</t>
  </si>
  <si>
    <t>地址：福州市仓山区首山路33号，邮编：350007，学校网址：www.cnfjsm.com   联系人：黄老师                                         联系电话：0591-83417987，88036065。18960732786，18960819820。
收费标准：前三年中职院校阶段免学费，后两年高职院校阶段按照9500元/年学费标准收取。</t>
  </si>
  <si>
    <t>D02107</t>
  </si>
  <si>
    <t xml:space="preserve">动漫设计 </t>
  </si>
  <si>
    <t>D02108</t>
  </si>
  <si>
    <t>首批全国文明校园，就读地址：福州市鼓楼区梅亭路17号，邮编：350003，电话：0591-83125333,83125888,83125890。联系人：李老师，黄老师。福州市区考生如有住宿需求，请于录取注册后提交申请。</t>
  </si>
  <si>
    <t>D02109</t>
  </si>
  <si>
    <t>动漫设计</t>
  </si>
  <si>
    <t>D02110</t>
  </si>
  <si>
    <t>艺术类，无需面试。                                                                                地址：福州市仓山区首山路33号  邮编：350007，学校网址：www.cnfjsm.com     
联系人：黄老师 联系电话：0591-88036065，83417987。18960732786,18960819820。
收费标准：前三年中职院校阶段免学费，后两年学费10500元/年。</t>
  </si>
  <si>
    <t>厦门南洋职业学院</t>
  </si>
  <si>
    <t>二十二</t>
  </si>
  <si>
    <t>厦门南洋职业学院（民办）</t>
  </si>
  <si>
    <t>D02200</t>
  </si>
  <si>
    <t>简称厦门南洋学院，地处厦门市翔安文教区洪钟大道5068号，由福建省教育厅主管，是经福建省人民政府批准、教育部备案的全日制普通高等职业院校（综合类民办大专），入选数据中国“百校工程”。网址：https://zsjy.ny2000.com/ 联系人：黄老师 联系电话：15294505349</t>
  </si>
  <si>
    <t>无人机应用技术</t>
  </si>
  <si>
    <t>D02201</t>
  </si>
  <si>
    <t>地址：龙岩市新罗区南城横山路六号，邮编：364000，联系人：林文明老师，联系电话：13600998280。前三年免学费，后两年学费18800元/年。</t>
  </si>
  <si>
    <t>D02202</t>
  </si>
  <si>
    <t>学校地址：福州市仓山区洪山桥上店61号,学校网址：http//www.fjlg.com,招生热线：0591-83740149， 0591-83766792，邱老师18396512182，刘老师13763832846，刘老师18750991023，郭老师17859501120；收费标准:前三年按作中职校当年缴费标准执行(免学费)。后两年学费18800元/年。</t>
  </si>
  <si>
    <t>武夷山职业学院</t>
  </si>
  <si>
    <t>二十三</t>
  </si>
  <si>
    <t>武夷山职业学院（民办）</t>
  </si>
  <si>
    <t>D02300</t>
  </si>
  <si>
    <t>地址：福建省武夷山市百花路360号武夷山职业学院 联系电话0599-5137700，陈老师15505995152；刘老师18159968575。</t>
  </si>
  <si>
    <t>高速铁路客运服务</t>
  </si>
  <si>
    <t>D02301</t>
  </si>
  <si>
    <t>身高：男生170－185cm，女生160－172cm 。身体健康，体型匀称，五官端正，无纹身，无疤痕。收费标准：前三年按5900元/年，后两年12800元/年标准收费。</t>
  </si>
  <si>
    <t>D02302</t>
  </si>
  <si>
    <t>收费标准：前三年按5900元/年，后两年13800元/年标准收费。</t>
  </si>
  <si>
    <t>大数据与财务管理</t>
  </si>
  <si>
    <t>D02303</t>
  </si>
  <si>
    <t>收费标准：前三年按5900元/年，后两年12800元/年标准收费。</t>
  </si>
  <si>
    <t>茶艺与茶文化</t>
  </si>
  <si>
    <t>D02304</t>
  </si>
  <si>
    <t>烹饪工艺与营养</t>
  </si>
  <si>
    <t>D02305</t>
  </si>
  <si>
    <t>泉州海洋职业学院</t>
  </si>
  <si>
    <t>二十四</t>
  </si>
  <si>
    <t>泉州海洋职业学院（民办）</t>
  </si>
  <si>
    <t>D02400</t>
  </si>
  <si>
    <t>地址：福建省石狮市祥芝镇古浮二十区1号泉州海洋职业学院，邮编352700，联系人：吴老师13774883579（微信同号），0595-83858888  邮箱：359032198@qq.com</t>
  </si>
  <si>
    <t>D02401</t>
  </si>
  <si>
    <t>前三年联办校地址：福建省福州市连江县丹阳镇桂林村
联系电话：0591-83531120/83537518/87723722
身高：男生170－185cm，女生160－172cm ， 体型匀称，五官端正，无纹身，无疤痕  
学费标准：前三年免学费，后两年学费16900元/学年。</t>
  </si>
  <si>
    <t>航海技术</t>
  </si>
  <si>
    <t>D02402</t>
  </si>
  <si>
    <t>前三年联办校校址：福州市晋安区山北路75号,电话：0591—88358811  0591-88610121 联系人:朱老师13850169208,黄老师15960037708，吴老师15060041263，张老师18960790065 杨老师18250195663，邮箱695873309qq.com学费标准：前三年免学费，后两年学费16900元/学年。</t>
  </si>
  <si>
    <t>D02403</t>
  </si>
  <si>
    <t>地址：福建省石狮市祥芝镇古浮二十区1号泉州海洋职业学院，邮编352700，联系人：吴老师13774883579（微信同号），0595-83858888邮箱：359032198@qq.com学费标准：前三年学费6800元/学年,后两年学费16900元/学年。</t>
  </si>
  <si>
    <t>D02404</t>
  </si>
  <si>
    <t>D02405</t>
  </si>
  <si>
    <t>艺术设计（艺术类）</t>
  </si>
  <si>
    <t>D02406</t>
  </si>
  <si>
    <r>
      <rPr>
        <b/>
        <sz val="11"/>
        <rFont val="宋体"/>
        <charset val="134"/>
      </rPr>
      <t>艺术类，</t>
    </r>
    <r>
      <rPr>
        <sz val="11"/>
        <rFont val="宋体"/>
        <charset val="134"/>
        <scheme val="minor"/>
      </rPr>
      <t>地址：福建省石狮市祥芝镇古浮二十区1号泉州海洋职业学院，邮编352700，联系人：吴老师13774883579（微信同号），0595-83858888邮箱：359032198@qq.com学费标准：前三年学费6800元/学年,后两年学费14900元/学年。</t>
    </r>
  </si>
  <si>
    <t>表演艺术（艺术类）</t>
  </si>
  <si>
    <t>D02407</t>
  </si>
  <si>
    <r>
      <rPr>
        <b/>
        <sz val="11"/>
        <rFont val="宋体"/>
        <charset val="134"/>
      </rPr>
      <t>艺术类</t>
    </r>
    <r>
      <rPr>
        <b/>
        <sz val="11"/>
        <rFont val="宋体"/>
        <charset val="134"/>
        <scheme val="minor"/>
      </rPr>
      <t>，</t>
    </r>
    <r>
      <rPr>
        <sz val="11"/>
        <rFont val="宋体"/>
        <charset val="134"/>
        <scheme val="minor"/>
      </rPr>
      <t>地址：福建省石狮市祥芝镇古浮二十区1号泉州海洋职业学院，邮编352700，联系人：吴老师13774883579（微信同号），0595-83858888邮箱：359032198@qq.com学费标准：前三年学费6800元/学年,后两年学费14900元/学年。</t>
    </r>
  </si>
  <si>
    <t>D02408</t>
  </si>
  <si>
    <r>
      <rPr>
        <b/>
        <sz val="11"/>
        <rFont val="宋体"/>
        <charset val="134"/>
      </rPr>
      <t>体育类，</t>
    </r>
    <r>
      <rPr>
        <sz val="11"/>
        <rFont val="宋体"/>
        <charset val="134"/>
        <scheme val="minor"/>
      </rPr>
      <t>地址：福建省石狮市祥芝镇古浮二十区1号泉州海洋职业学院，邮编352700，联系人：吴老师13774883579（微信同号），0595-83858888邮箱：359032198@qq.com学费标准：前三年学费6800元/学年,后两年学费14900元/学年。</t>
    </r>
  </si>
  <si>
    <t>2025年面向三明市招生中等职业学校（含技工学校）招生计划</t>
  </si>
  <si>
    <t>（三）中等职业学校（含市属技工学校）招生计划数（全日制）</t>
  </si>
  <si>
    <t>学校</t>
  </si>
  <si>
    <t>专业编码</t>
  </si>
  <si>
    <t>学制</t>
  </si>
  <si>
    <t>2025年招生计划数
（人）</t>
  </si>
  <si>
    <t xml:space="preserve">收费标准
(元/学年) </t>
  </si>
  <si>
    <t>备  注</t>
  </si>
  <si>
    <t>普通班</t>
  </si>
  <si>
    <t>培优班</t>
  </si>
  <si>
    <t>总数</t>
  </si>
  <si>
    <t>平台招生</t>
  </si>
  <si>
    <t>职普融通班</t>
  </si>
  <si>
    <t>计划数（含应往届生）</t>
  </si>
  <si>
    <t>总计</t>
  </si>
  <si>
    <t>▲市、县属中等职业学校</t>
  </si>
  <si>
    <t>小计</t>
  </si>
  <si>
    <t>三明医学科技职业学院（中专部）</t>
  </si>
  <si>
    <t>A00100</t>
  </si>
  <si>
    <t>三明市梅列区高岩路6号（邮编365000）
校长：向红亮 
招生联系：  8282672、8282357
招生网址：http://zs.smykzy.cn</t>
  </si>
  <si>
    <t>A00101</t>
  </si>
  <si>
    <t>三年</t>
  </si>
  <si>
    <t>免学费</t>
  </si>
  <si>
    <t>大田教学点</t>
  </si>
  <si>
    <t>A00102</t>
  </si>
  <si>
    <t>沙县教学点</t>
  </si>
  <si>
    <t>A00103</t>
  </si>
  <si>
    <t>尤溪教学点</t>
  </si>
  <si>
    <t>A00104</t>
  </si>
  <si>
    <t>宁化教学点</t>
  </si>
  <si>
    <t>康复技术</t>
  </si>
  <si>
    <t>A00105</t>
  </si>
  <si>
    <t>与三明市特殊教育学校联办(定向视力残疾学生)，由学校自主招生。</t>
  </si>
  <si>
    <t>A00200</t>
  </si>
  <si>
    <t xml:space="preserve">学校隶属福建省农业农村厅和三明市人民政府，是一所公办的国家级重点中等职业学校，首批国家改革发展示范学校，全国教育系统先进集体，福建省文明校园，省教育系统先进集体，省职业教育先进单位。
地址：福建省三明市沙县城关长泰路16号
网址：http://www.fjsmnx.com/index.html
招生咨询：0598-8853068  5822373 </t>
  </si>
  <si>
    <t>园林绿化</t>
  </si>
  <si>
    <t>A00201</t>
  </si>
  <si>
    <t>A00201T</t>
  </si>
  <si>
    <t>园艺技术</t>
  </si>
  <si>
    <t>A00202</t>
  </si>
  <si>
    <t>建筑工程施工</t>
  </si>
  <si>
    <t>A00203</t>
  </si>
  <si>
    <t>城市轨道交通运营服务</t>
  </si>
  <si>
    <t>A00204</t>
  </si>
  <si>
    <t>高星级饭店运营与管理</t>
  </si>
  <si>
    <t>A00205</t>
  </si>
  <si>
    <t>A00205T</t>
  </si>
  <si>
    <t>茶叶生产与加工</t>
  </si>
  <si>
    <t>A00206</t>
  </si>
  <si>
    <t>A00206T</t>
  </si>
  <si>
    <t>畜禽生产技术</t>
  </si>
  <si>
    <t>A00207</t>
  </si>
  <si>
    <t>A00207T</t>
  </si>
  <si>
    <t>数控技术应用</t>
  </si>
  <si>
    <t>A00208</t>
  </si>
  <si>
    <t>A00208T</t>
  </si>
  <si>
    <t>汽车运用与维修</t>
  </si>
  <si>
    <t>A00209</t>
  </si>
  <si>
    <t>汽车美容与装潢</t>
  </si>
  <si>
    <t>A00210</t>
  </si>
  <si>
    <t>A00211</t>
  </si>
  <si>
    <t>农机设备应用与维修</t>
  </si>
  <si>
    <t>A00212</t>
  </si>
  <si>
    <t>动漫与游戏制作</t>
  </si>
  <si>
    <t>A00213</t>
  </si>
  <si>
    <t>A00213T</t>
  </si>
  <si>
    <t>药剂</t>
  </si>
  <si>
    <t>A00214</t>
  </si>
  <si>
    <t>A00214T</t>
  </si>
  <si>
    <t>A00215</t>
  </si>
  <si>
    <t>中餐烹饪</t>
  </si>
  <si>
    <t>A00216</t>
  </si>
  <si>
    <t>幼儿保育</t>
  </si>
  <si>
    <t>A00217</t>
  </si>
  <si>
    <t>农产品贮藏与加工</t>
  </si>
  <si>
    <t>A00218</t>
  </si>
  <si>
    <t>A00218T</t>
  </si>
  <si>
    <t>计算机应用</t>
  </si>
  <si>
    <t>A00219</t>
  </si>
  <si>
    <t>会计事务</t>
  </si>
  <si>
    <t>A00220</t>
  </si>
  <si>
    <t>电气设备运行与控制</t>
  </si>
  <si>
    <t>A00221</t>
  </si>
  <si>
    <t>安全技术与管理</t>
  </si>
  <si>
    <t>A00222</t>
  </si>
  <si>
    <t>新设专业</t>
  </si>
  <si>
    <t>A00300</t>
  </si>
  <si>
    <t>市属公办省级重点中专学校，省级文明学校，省中职教育改革发展示范学校，省示范性现代职业院校建设工程培育学校，省职业教育先进单位，省德育先进学校，省绿化红旗单位。
地址：三明市宁化县城关中环北路138号
负责人：王洪流    招生咨询：6839293
网址：https://www.smgmxx.com.cn</t>
  </si>
  <si>
    <t>A00301</t>
  </si>
  <si>
    <t>计算机平面设计</t>
  </si>
  <si>
    <t>A00302</t>
  </si>
  <si>
    <t>A00302T</t>
  </si>
  <si>
    <t>A00303</t>
  </si>
  <si>
    <t>美发与形象设计</t>
  </si>
  <si>
    <t>A00304</t>
  </si>
  <si>
    <t>A00304T</t>
  </si>
  <si>
    <t>A00305</t>
  </si>
  <si>
    <t>电子技术应用</t>
  </si>
  <si>
    <t>A00306</t>
  </si>
  <si>
    <t>A00306T</t>
  </si>
  <si>
    <t>电梯安装与维修保养</t>
  </si>
  <si>
    <t>A00307</t>
  </si>
  <si>
    <t>A00307T</t>
  </si>
  <si>
    <t>A00308</t>
  </si>
  <si>
    <t>A00309</t>
  </si>
  <si>
    <t>A00309T</t>
  </si>
  <si>
    <t>A00310</t>
  </si>
  <si>
    <t>A00310T</t>
  </si>
  <si>
    <t>艺术设计与制作</t>
  </si>
  <si>
    <t>A00311</t>
  </si>
  <si>
    <t>A00312</t>
  </si>
  <si>
    <t>A00312T</t>
  </si>
  <si>
    <t>应急救援技术</t>
  </si>
  <si>
    <t>A00313</t>
  </si>
  <si>
    <t>A00400</t>
  </si>
  <si>
    <t>国家中等职业教育改革发展示范学校，公办国家级重点中等职业学校，全国职业教育先进单位，省级技能型紧缺人才培养基地。
地址：永安市燕西街道上吉山268号
网址：http://www.fjyazz.com
招生咨询：0598—3654222</t>
  </si>
  <si>
    <t>A00401</t>
  </si>
  <si>
    <t>A00401T</t>
  </si>
  <si>
    <t>含3D打印方向</t>
  </si>
  <si>
    <t>A00402</t>
  </si>
  <si>
    <t>A00403</t>
  </si>
  <si>
    <t>A00404</t>
  </si>
  <si>
    <t>A00404T</t>
  </si>
  <si>
    <t>A00405</t>
  </si>
  <si>
    <t>A00406</t>
  </si>
  <si>
    <t>A00407</t>
  </si>
  <si>
    <t>A00407T</t>
  </si>
  <si>
    <t>宠物养护与经营</t>
  </si>
  <si>
    <t>A00408</t>
  </si>
  <si>
    <t>旅游服务与管理</t>
  </si>
  <si>
    <t>A00409</t>
  </si>
  <si>
    <t>A00410</t>
  </si>
  <si>
    <t>铁道运输服务</t>
  </si>
  <si>
    <t>A00411</t>
  </si>
  <si>
    <t>A00412</t>
  </si>
  <si>
    <t>汽车制造与检测</t>
  </si>
  <si>
    <t>A00413</t>
  </si>
  <si>
    <t>A00414</t>
  </si>
  <si>
    <t>A00415</t>
  </si>
  <si>
    <t>无人机操控与维护</t>
  </si>
  <si>
    <t>A00416</t>
  </si>
  <si>
    <t>营养与保健</t>
  </si>
  <si>
    <t>A00417</t>
  </si>
  <si>
    <t>A00417T</t>
  </si>
  <si>
    <t>A00500</t>
  </si>
  <si>
    <t>国家级重点中等职业学校，省文明校园，省教育系统先进单位，国防教育特色学校，福建省首批职业教育改革发展示范校，福建省示范性现代职业院校，全国职业院校数字校园建设实验校。
地址：福建省尤溪县城关镇北门路30号
校长：范光邦
微信公众号：yxzyzzxx
网址：http://www.fjyxzz.cn/
招生咨询：0598-6335345</t>
  </si>
  <si>
    <t>A00501</t>
  </si>
  <si>
    <t>A00501T</t>
  </si>
  <si>
    <t>A00502</t>
  </si>
  <si>
    <t>A00502T</t>
  </si>
  <si>
    <t>A00503</t>
  </si>
  <si>
    <t>A00503T</t>
  </si>
  <si>
    <t>A00504</t>
  </si>
  <si>
    <t>A00504T</t>
  </si>
  <si>
    <t>A00505</t>
  </si>
  <si>
    <t>大田职业中专学校</t>
  </si>
  <si>
    <t>A00600</t>
  </si>
  <si>
    <t xml:space="preserve">全国职业院校数字校园建设实验校，教育部国防教育示范校，福建省中等职业教育改革发展示范校，省示范性现代职业院校建设工程培育学校，省第十三届文明校园，省美育环境示范校。
地址：大田县均溪镇福田路160号
校长：杨生强    招生咨询：0598-7223634 </t>
  </si>
  <si>
    <t>A00601</t>
  </si>
  <si>
    <t>A00601T</t>
  </si>
  <si>
    <t>A00602</t>
  </si>
  <si>
    <t>A00602T</t>
  </si>
  <si>
    <t>中草药栽培</t>
  </si>
  <si>
    <t>A00603</t>
  </si>
  <si>
    <t>A00603T</t>
  </si>
  <si>
    <t>A00604</t>
  </si>
  <si>
    <t>A00604T</t>
  </si>
  <si>
    <t>A00605</t>
  </si>
  <si>
    <t>A00605T</t>
  </si>
  <si>
    <t>A00606</t>
  </si>
  <si>
    <t>A00606T</t>
  </si>
  <si>
    <t>A00607</t>
  </si>
  <si>
    <t>A00607T</t>
  </si>
  <si>
    <t>A00608</t>
  </si>
  <si>
    <t>A00608T</t>
  </si>
  <si>
    <t>A00609</t>
  </si>
  <si>
    <t>A00609T</t>
  </si>
  <si>
    <t>航空服务</t>
  </si>
  <si>
    <t>A00610</t>
  </si>
  <si>
    <t>A00610T</t>
  </si>
  <si>
    <t>需面试和政审。面试内容：身高女生160-173cm，男生170-183cm；视力双眼矫正视力不低于4.8（E字表），无色盲色弱者；形体匀称，无“x”形腿、“o”形腿；无纹身、无明显疤痕；无精神病史，无各类慢性传染性疾病。</t>
  </si>
  <si>
    <t>A00611</t>
  </si>
  <si>
    <t>A00611T</t>
  </si>
  <si>
    <t>A00612</t>
  </si>
  <si>
    <t>A00612T</t>
  </si>
  <si>
    <t>A00613</t>
  </si>
  <si>
    <t>A00613T</t>
  </si>
  <si>
    <t>中医康复技术</t>
  </si>
  <si>
    <t>A00614</t>
  </si>
  <si>
    <t>A00614T</t>
  </si>
  <si>
    <t>A00615</t>
  </si>
  <si>
    <t>A00615T</t>
  </si>
  <si>
    <t>A00616</t>
  </si>
  <si>
    <t>A00616T</t>
  </si>
  <si>
    <t>A00617</t>
  </si>
  <si>
    <t>A00617T</t>
  </si>
  <si>
    <t>工艺美术</t>
  </si>
  <si>
    <t>A00618</t>
  </si>
  <si>
    <t>A00618T</t>
  </si>
  <si>
    <t>美容美体艺术</t>
  </si>
  <si>
    <t>A00619</t>
  </si>
  <si>
    <t>A00619T</t>
  </si>
  <si>
    <t>休闲体育服务与管理</t>
  </si>
  <si>
    <t>A00620</t>
  </si>
  <si>
    <t>A00620T</t>
  </si>
  <si>
    <t>智慧健康养老服务</t>
  </si>
  <si>
    <t>A00621</t>
  </si>
  <si>
    <t>A00621T</t>
  </si>
  <si>
    <t xml:space="preserve">将乐职业中专学校  </t>
  </si>
  <si>
    <t>A00700</t>
  </si>
  <si>
    <t>地址：将乐县龟山东路171号
校长：汤远勇
招生热线：13599364238张老师
18759832968 邱老师</t>
  </si>
  <si>
    <t>A00701</t>
  </si>
  <si>
    <t>A00701T</t>
  </si>
  <si>
    <t>A00702</t>
  </si>
  <si>
    <t>A00702T</t>
  </si>
  <si>
    <t>A00703</t>
  </si>
  <si>
    <t>A00703T</t>
  </si>
  <si>
    <t>A00704</t>
  </si>
  <si>
    <t>A00704T</t>
  </si>
  <si>
    <t>A00705</t>
  </si>
  <si>
    <t>A00706</t>
  </si>
  <si>
    <t>康养休闲旅游服务</t>
  </si>
  <si>
    <t>A00707</t>
  </si>
  <si>
    <t>A00800</t>
  </si>
  <si>
    <t>A00800T</t>
  </si>
  <si>
    <t>省首批中职达标学校和标准化职教中心，省级花园式单位，市文明学校，市德育先进学校。
地址：泰宁县许洋路福山排7号（馨语超市后）
校长：李水荣  招生咨询：18960599816；18067045776</t>
  </si>
  <si>
    <t>A00801</t>
  </si>
  <si>
    <t>A00801T</t>
  </si>
  <si>
    <t>康养休闲旅游服务（中医推拿方向）</t>
  </si>
  <si>
    <t>A00802</t>
  </si>
  <si>
    <t>中医推拿方向</t>
  </si>
  <si>
    <t>A00803</t>
  </si>
  <si>
    <t>A00803T</t>
  </si>
  <si>
    <t>A00804</t>
  </si>
  <si>
    <t>A00804T</t>
  </si>
  <si>
    <t>网络信息安全</t>
  </si>
  <si>
    <t>A00805</t>
  </si>
  <si>
    <t>新增专业</t>
  </si>
  <si>
    <t>A00806</t>
  </si>
  <si>
    <t>A00806T</t>
  </si>
  <si>
    <t>电子电器应用与维修</t>
  </si>
  <si>
    <t>A00807</t>
  </si>
  <si>
    <t>A00807T</t>
  </si>
  <si>
    <t>工业机器人技术应用</t>
  </si>
  <si>
    <t>A00808</t>
  </si>
  <si>
    <t>绘画</t>
  </si>
  <si>
    <t>A00809</t>
  </si>
  <si>
    <t>A00810</t>
  </si>
  <si>
    <t>A00811</t>
  </si>
  <si>
    <t>A00900</t>
  </si>
  <si>
    <t>A00900T</t>
  </si>
  <si>
    <t>福建省“劳动技术教育先进单位”，福建省“军民共建先进单位”，省级“文明学校”，建宁县“平安校园”等。
地址：建宁县溪口镇溪口村东坑59号
校长：黄 彪
招生咨询：0598-3980220</t>
  </si>
  <si>
    <t>A00901</t>
  </si>
  <si>
    <t>A00901T</t>
  </si>
  <si>
    <t>A00902</t>
  </si>
  <si>
    <t>A00902T</t>
  </si>
  <si>
    <t>A00903</t>
  </si>
  <si>
    <t>A00903T</t>
  </si>
  <si>
    <t>高星级酒店服务与管理</t>
  </si>
  <si>
    <t>A00904</t>
  </si>
  <si>
    <t>A00904T</t>
  </si>
  <si>
    <t>A00905</t>
  </si>
  <si>
    <t>A00905T</t>
  </si>
  <si>
    <t>A00906</t>
  </si>
  <si>
    <t>A00906T</t>
  </si>
  <si>
    <t>A00907</t>
  </si>
  <si>
    <t>A00907T</t>
  </si>
  <si>
    <t>A00908</t>
  </si>
  <si>
    <t>A00908T</t>
  </si>
  <si>
    <t>明溪县职业中学</t>
  </si>
  <si>
    <t>A01000</t>
  </si>
  <si>
    <t>A01000T</t>
  </si>
  <si>
    <t>县属公办校
地址：明溪县雪峰镇中山路1116号
校长：谢正贤
招生电话：董老师13313816018  
陈老师13559880867</t>
  </si>
  <si>
    <t>机械加工技术</t>
  </si>
  <si>
    <t>A01001</t>
  </si>
  <si>
    <t>A01001T</t>
  </si>
  <si>
    <t>A01002</t>
  </si>
  <si>
    <t>A01002T</t>
  </si>
  <si>
    <t>A01003</t>
  </si>
  <si>
    <t>A01003T</t>
  </si>
  <si>
    <t>跨境电子商务</t>
  </si>
  <si>
    <t>A01004</t>
  </si>
  <si>
    <t>A01004T</t>
  </si>
  <si>
    <t>生物制药工艺</t>
  </si>
  <si>
    <t>A01005</t>
  </si>
  <si>
    <t>A01005T</t>
  </si>
  <si>
    <t>A01006</t>
  </si>
  <si>
    <t>A01006T</t>
  </si>
  <si>
    <t>A01007</t>
  </si>
  <si>
    <t>A01100</t>
  </si>
  <si>
    <t>县属公办校，市文明学校，市德育工作先进校，市绿化先进单位，县平安校园。
地址:清流县龙津镇常春街25号
校长:罗维雄
招生咨询:0598-5324931</t>
  </si>
  <si>
    <t>A01101</t>
  </si>
  <si>
    <t>A01102</t>
  </si>
  <si>
    <t>化学工艺</t>
  </si>
  <si>
    <t>A01103</t>
  </si>
  <si>
    <t>精细化工技术</t>
  </si>
  <si>
    <t>A01104</t>
  </si>
  <si>
    <t>A01105</t>
  </si>
  <si>
    <t>A01106</t>
  </si>
  <si>
    <t>选矿技术</t>
  </si>
  <si>
    <t>A01107</t>
  </si>
  <si>
    <t>化工仪表及自动化</t>
  </si>
  <si>
    <t>A01108</t>
  </si>
  <si>
    <t>A01109</t>
  </si>
  <si>
    <t>三明市思凯兰航空职业技术学校</t>
  </si>
  <si>
    <t>A01200</t>
  </si>
  <si>
    <t>经三明市教育局批准的全省唯一以航空命名的中职学校。地址：福建省三明市沙县区凤岗长兴北路480号  联系电话：0598-5051777 ，林老师：18905988673。</t>
  </si>
  <si>
    <t>飞机设备维修</t>
  </si>
  <si>
    <t>A01201</t>
  </si>
  <si>
    <t>职教高考升学班</t>
  </si>
  <si>
    <t>A01202</t>
  </si>
  <si>
    <t>A01203</t>
  </si>
  <si>
    <t>A01204</t>
  </si>
  <si>
    <t>A01205</t>
  </si>
  <si>
    <t>商务英语</t>
  </si>
  <si>
    <t>A01206</t>
  </si>
  <si>
    <t>A01207</t>
  </si>
  <si>
    <t>A01208</t>
  </si>
  <si>
    <t>A01209</t>
  </si>
  <si>
    <t>A01210</t>
  </si>
  <si>
    <t>▲市、县属技工学校</t>
  </si>
  <si>
    <t>三明技师学院</t>
  </si>
  <si>
    <t>B00800</t>
  </si>
  <si>
    <t>学校隶属三明市人力资源和社会保障局，是一所集学历教育、培训鉴定、就业服务于一体的办学实体
地址：永安市燕北街道大洲后29号。
校长：徐思明
招生热线：0598-3851789</t>
  </si>
  <si>
    <t>计算机网络应用</t>
  </si>
  <si>
    <t>B00801</t>
  </si>
  <si>
    <t>升学方向</t>
  </si>
  <si>
    <t>新能源汽车检测与维修</t>
  </si>
  <si>
    <t>B00802</t>
  </si>
  <si>
    <t>电气自动化设备安装与维修</t>
  </si>
  <si>
    <t>B00803</t>
  </si>
  <si>
    <t>数控加工（数控车工）</t>
  </si>
  <si>
    <t>B00804</t>
  </si>
  <si>
    <t>B00805</t>
  </si>
  <si>
    <t>升学方向（新专业）</t>
  </si>
  <si>
    <t>汽车维修</t>
  </si>
  <si>
    <t>B00806</t>
  </si>
  <si>
    <t>预备技师</t>
  </si>
  <si>
    <t>工业机器人应用与维护</t>
  </si>
  <si>
    <t>B00807</t>
  </si>
  <si>
    <t>B00808</t>
  </si>
  <si>
    <t>高级工</t>
  </si>
  <si>
    <t>智能网联汽车技术应用</t>
  </si>
  <si>
    <t>B00809</t>
  </si>
  <si>
    <t>高级工（新专业）</t>
  </si>
  <si>
    <t>电梯工程技术</t>
  </si>
  <si>
    <t>B00810</t>
  </si>
  <si>
    <t>高级工（三菱电梯订单班）中考总分390分以上</t>
  </si>
  <si>
    <t>B00811</t>
  </si>
  <si>
    <t>B00812</t>
  </si>
  <si>
    <t>工业互联网与大数据应片</t>
  </si>
  <si>
    <t>B00813</t>
  </si>
  <si>
    <t>机械设备装配与自动控制</t>
  </si>
  <si>
    <t>B00814</t>
  </si>
  <si>
    <t>高级工（新专业）（ 三钢订单班）中考总 分470以上需面试</t>
  </si>
  <si>
    <t>3D打印技术应用</t>
  </si>
  <si>
    <t>B00815</t>
  </si>
  <si>
    <t>B00816</t>
  </si>
  <si>
    <t>高级工（ 兵工装备订单班）中考总 分390以上</t>
  </si>
  <si>
    <t>智能装配工业视觉技术</t>
  </si>
  <si>
    <t>B00817</t>
  </si>
  <si>
    <t>计算机动画制作</t>
  </si>
  <si>
    <t>B00818</t>
  </si>
  <si>
    <t>人工智能技术应用</t>
  </si>
  <si>
    <t>B00819</t>
  </si>
  <si>
    <t>美容美发与造型</t>
  </si>
  <si>
    <t>B00820</t>
  </si>
  <si>
    <t>中级工（新专业）</t>
  </si>
  <si>
    <t>福建三明中艺技术学校</t>
  </si>
  <si>
    <t>B01100</t>
  </si>
  <si>
    <t>收费标准（元/学年或免学费）</t>
  </si>
  <si>
    <t>三明市人力资源和社会保障局批准
民办中职技校
地址：将乐县古镛积善园区157号
招办电话：0598-2281001，18259737768</t>
  </si>
  <si>
    <t>B01101</t>
  </si>
  <si>
    <t>康复保健（中医康复技术方向）</t>
  </si>
  <si>
    <t>B01102</t>
  </si>
  <si>
    <t>药物制剂</t>
  </si>
  <si>
    <t>B01103</t>
  </si>
  <si>
    <t>口腔义齿制造</t>
  </si>
  <si>
    <t>B01104</t>
  </si>
  <si>
    <t>B01105</t>
  </si>
  <si>
    <t>B01106</t>
  </si>
  <si>
    <t>B01107</t>
  </si>
  <si>
    <t>多媒体制作（人工智能AI）技术</t>
  </si>
  <si>
    <t>B01108</t>
  </si>
  <si>
    <t>休闲体育服务</t>
  </si>
  <si>
    <t>B01109</t>
  </si>
  <si>
    <t>城市轨道交通运输与管理</t>
  </si>
  <si>
    <t>B01110</t>
  </si>
  <si>
    <t>烹饪（中式烹调）</t>
  </si>
  <si>
    <t>B01111</t>
  </si>
  <si>
    <t>形象设计</t>
  </si>
  <si>
    <t>B01112</t>
  </si>
  <si>
    <t>计算机应用与维修</t>
  </si>
  <si>
    <t>B01113</t>
  </si>
  <si>
    <t>▲省属中等职业中专学校</t>
  </si>
  <si>
    <t>C00100</t>
  </si>
  <si>
    <t>C00100T</t>
  </si>
  <si>
    <t>省属公办国家级重点中专学校，国家中等职业教育改革发展示范学校，福建省“双高计划”立项建设学校，省示范性现代职业院校，省平安校园，省职业教育先进单位、省教育系统先进集体，全国林草系统先进单位，全国绿化模范单位。                                                  
地址：三明市三元区富文一路25号（三明一中旁）
网址：http://www.fjsmlyxx.com
招生咨询：0598-8337981、8328063</t>
  </si>
  <si>
    <t>具体确认由学校按培养方案执行</t>
  </si>
  <si>
    <t>林业生产技术</t>
  </si>
  <si>
    <t>C00101</t>
  </si>
  <si>
    <t>C00101T</t>
  </si>
  <si>
    <t>涉农专业，享受国家助学金6000元。培优班选择专业</t>
  </si>
  <si>
    <t>C00102</t>
  </si>
  <si>
    <t>C00102T</t>
  </si>
  <si>
    <t>C00103</t>
  </si>
  <si>
    <t>C00103T</t>
  </si>
  <si>
    <t>C00104</t>
  </si>
  <si>
    <t>C00105</t>
  </si>
  <si>
    <t>C00106</t>
  </si>
  <si>
    <t>C00106T</t>
  </si>
  <si>
    <t>省级重点专业，与京东(JD.com)共建实训基地。培优班选择专业</t>
  </si>
  <si>
    <t>C00107</t>
  </si>
  <si>
    <t>C00107T</t>
  </si>
  <si>
    <t>培优班选择专业</t>
  </si>
  <si>
    <t>C00108</t>
  </si>
  <si>
    <t>大国智造，国家紧缺技能人才专业</t>
  </si>
  <si>
    <t>C00109</t>
  </si>
  <si>
    <t>C00109T</t>
  </si>
  <si>
    <t>省级汽修示范实训基地，国家级比赛获奖专业。培优班选择专业</t>
  </si>
  <si>
    <t>C00110</t>
  </si>
  <si>
    <t>C00110T</t>
  </si>
  <si>
    <t>C00111</t>
  </si>
  <si>
    <t>C00112</t>
  </si>
  <si>
    <t>C00112T</t>
  </si>
  <si>
    <t>市政工程施工</t>
  </si>
  <si>
    <t>C00113</t>
  </si>
  <si>
    <t>C00113T</t>
  </si>
  <si>
    <t>C00114</t>
  </si>
  <si>
    <t>C00114T</t>
  </si>
  <si>
    <t>建筑智能化设备安装与运维</t>
  </si>
  <si>
    <t>C00115</t>
  </si>
  <si>
    <t>C00115T</t>
  </si>
  <si>
    <t>C00116</t>
  </si>
  <si>
    <t>C00117</t>
  </si>
  <si>
    <t>C00117T</t>
  </si>
  <si>
    <t>移动应用技术与服务</t>
  </si>
  <si>
    <t>C00118</t>
  </si>
  <si>
    <t>C00200</t>
  </si>
  <si>
    <t>C00201</t>
  </si>
  <si>
    <t>C00202</t>
  </si>
  <si>
    <t>C00203</t>
  </si>
  <si>
    <t>增材制造技术应用</t>
  </si>
  <si>
    <t>C00204</t>
  </si>
  <si>
    <t>C00205</t>
  </si>
  <si>
    <t>新能源汽车制造与检测</t>
  </si>
  <si>
    <t>C00206</t>
  </si>
  <si>
    <t>C00207</t>
  </si>
  <si>
    <t>C00208</t>
  </si>
  <si>
    <t>C00209</t>
  </si>
  <si>
    <t>C00210</t>
  </si>
  <si>
    <t>城市轨道交通车辆运用与检修</t>
  </si>
  <si>
    <t>C00211</t>
  </si>
  <si>
    <t>C00212</t>
  </si>
  <si>
    <t>C00213</t>
  </si>
  <si>
    <t>C00214</t>
  </si>
  <si>
    <t>市场营销</t>
  </si>
  <si>
    <t>C00215</t>
  </si>
  <si>
    <t>C00300</t>
  </si>
  <si>
    <t xml:space="preserve">国家中等职业教育改革发展示范学校，福建省示范性现代职业院校，公立国家级重点中职学校，国家技能型紧缺人才培养培训院校，黄炎培职业教育奖优秀学校，5A级平安校园                                         地址:福州仓山区建新镇上店路61号     网址：www.fjlg.com         微信公众号：福建理工学校      邮编:350007                                  联系电话: 0591-83740149、83766792、邱老师18396512182，刘老师13763832846，刘老师18750991023，郭老师17859501120 </t>
  </si>
  <si>
    <t>C00301</t>
  </si>
  <si>
    <t>C00302</t>
  </si>
  <si>
    <t>C00303</t>
  </si>
  <si>
    <t>C00304</t>
  </si>
  <si>
    <t>C00305</t>
  </si>
  <si>
    <t>智能网联汽车技术</t>
  </si>
  <si>
    <t>C00306</t>
  </si>
  <si>
    <t>C00307</t>
  </si>
  <si>
    <t>C00308</t>
  </si>
  <si>
    <t>C00309</t>
  </si>
  <si>
    <t>C00310</t>
  </si>
  <si>
    <t>物流服务与管理</t>
  </si>
  <si>
    <t>C00311</t>
  </si>
  <si>
    <t>C00312</t>
  </si>
  <si>
    <t>C00313</t>
  </si>
  <si>
    <t>C00314</t>
  </si>
  <si>
    <t>虚拟现实技术与应用</t>
  </si>
  <si>
    <t>C00315</t>
  </si>
  <si>
    <t>C00316</t>
  </si>
  <si>
    <t>C00317</t>
  </si>
  <si>
    <t>C00318</t>
  </si>
  <si>
    <t>C00319</t>
  </si>
  <si>
    <t>C00400</t>
  </si>
  <si>
    <t>原名福建建材工业学校，创办于1979年，原隶属福建省建材工业总公司，2003年1月划转教育厅管理，2013年12月经教育厅批准更名为福建建筑学校。学校是一所以工科为主，以建筑建材专业为特色，商贸、信息、机电协同发展的多层次、多形式的现代中等职业学校。招生热线：0591-83746460、28912388</t>
  </si>
  <si>
    <t>C00401</t>
  </si>
  <si>
    <t>C00402</t>
  </si>
  <si>
    <t>C00403</t>
  </si>
  <si>
    <t>C00404</t>
  </si>
  <si>
    <t>C00405</t>
  </si>
  <si>
    <t>C00406</t>
  </si>
  <si>
    <t>C00407</t>
  </si>
  <si>
    <t>航空摄影测量</t>
  </si>
  <si>
    <t>C00408</t>
  </si>
  <si>
    <t>C00409</t>
  </si>
  <si>
    <t>C00500</t>
  </si>
  <si>
    <t>全国文明校园，福建省教育厅直属公办首批全国重点中专，国家级示范校
学校地址：福州市仓山区上渡路李厝山60号
招生电话：0591-83573573；
联系电话：柯老师：18120889973；肖老师：18120889972；林老师：18120889971（微信同号）。
学校网站：www.fjydxx.com。
微信号：福建省邮电学校。</t>
  </si>
  <si>
    <t>现代通信技术应用</t>
  </si>
  <si>
    <t>C00501</t>
  </si>
  <si>
    <t>C00502</t>
  </si>
  <si>
    <t>通信运营服务</t>
  </si>
  <si>
    <t>C00503</t>
  </si>
  <si>
    <t>C00504</t>
  </si>
  <si>
    <t>C00505</t>
  </si>
  <si>
    <t>C00506</t>
  </si>
  <si>
    <t>C00507</t>
  </si>
  <si>
    <t>金融事务</t>
  </si>
  <si>
    <t>C00508</t>
  </si>
  <si>
    <t xml:space="preserve">福建经济学校 </t>
  </si>
  <si>
    <t>C00600</t>
  </si>
  <si>
    <t>学校坐落于历史文化名城福州，是一所以财经商贸类专业与工科艺术类专业兼顾发展的国家级中等职业教育改革发展示范校、福建省示范性现代职业院校，获批为福建省高水平职业院校和专业建设计划A类立项建设单位。学校原名福建供销学校，隶属于福建省供销合作社联合社，1965年在建阳莒口建校，1993年被评为省部级重点中专，1995年更名为福建经济学校，2000年被评为国家级重点中专，2004年和2022年被评为全国五四红旗团委，2015年被评为全国文明单位，2017年和2021年被评为全国文明校园，2023年获评第八届黄炎培职业教育奖“优秀学校奖”。招生电话：0591-83125888、83125889、83125333   网址：http://www.cnfes.com/</t>
  </si>
  <si>
    <t>C00601</t>
  </si>
  <si>
    <t>C00602</t>
  </si>
  <si>
    <t>服务机器人装配与维护</t>
  </si>
  <si>
    <t>C00603</t>
  </si>
  <si>
    <t>计算机与数码设备维修</t>
  </si>
  <si>
    <t>C00604</t>
  </si>
  <si>
    <t>C00605</t>
  </si>
  <si>
    <t>C00606</t>
  </si>
  <si>
    <t>C00607</t>
  </si>
  <si>
    <t>C00608</t>
  </si>
  <si>
    <t>C00609</t>
  </si>
  <si>
    <t>C00610</t>
  </si>
  <si>
    <t>C00700</t>
  </si>
  <si>
    <t>福建商贸学校是一所集中职教育、五年制大专和成人高等教育及培训与鉴定为一体的公办国家级重点中专学校、国家级示范学校和全国供销总社示范学校。
网址：https://www.cnfjsm.com/                             联系人：黄老师                                                         联系电话：0591-83417987，88036065。18960732786，18960819820。</t>
  </si>
  <si>
    <t>C00701</t>
  </si>
  <si>
    <t>C00702</t>
  </si>
  <si>
    <t>C00703</t>
  </si>
  <si>
    <t>C00704</t>
  </si>
  <si>
    <t>C00705</t>
  </si>
  <si>
    <t>C00706</t>
  </si>
  <si>
    <t>C00707</t>
  </si>
  <si>
    <t>首饰设计与制作</t>
  </si>
  <si>
    <t>C00708</t>
  </si>
  <si>
    <t>C00709</t>
  </si>
  <si>
    <t>C00710</t>
  </si>
  <si>
    <t>C00711</t>
  </si>
  <si>
    <t>C00712</t>
  </si>
  <si>
    <t>C00713</t>
  </si>
  <si>
    <t>C00714</t>
  </si>
  <si>
    <t>C00715</t>
  </si>
  <si>
    <t>动没与游戏设计</t>
  </si>
  <si>
    <t>C00716</t>
  </si>
  <si>
    <t>C00717</t>
  </si>
  <si>
    <t>C00718</t>
  </si>
  <si>
    <t>大数据技术应用</t>
  </si>
  <si>
    <t>C00719</t>
  </si>
  <si>
    <t>C00800</t>
  </si>
  <si>
    <t>福建工贸学校（原福建省粮食学校、福建省粮食干部学校）创办于1954年，是一所集中高职教育和行业培训于一体的多层次公立全日制国家级重点职业院校，系第一批公立国家级重点中专、第一批全国职业指导“先进学校”、 教育部国防教育特色学校、省级技能型紧缺人才培养基地、福建省示范性现代职业院校、福建省文明校园、福建省平安校园，入围全国学生管理"50强"。地址：福州市鼓楼区洪山桥洪甘路319号
网址：http://www.fjgmxx.cn</t>
  </si>
  <si>
    <t>食品加工工艺</t>
  </si>
  <si>
    <t>C00801</t>
  </si>
  <si>
    <t>粮油储运与检验技术</t>
  </si>
  <si>
    <t>C00802</t>
  </si>
  <si>
    <t>C00803</t>
  </si>
  <si>
    <t>C00804</t>
  </si>
  <si>
    <t>C00805</t>
  </si>
  <si>
    <t>C00806</t>
  </si>
  <si>
    <t>C00807</t>
  </si>
  <si>
    <t>C00808</t>
  </si>
  <si>
    <t>C00809</t>
  </si>
  <si>
    <t>C00810</t>
  </si>
  <si>
    <t>C00811</t>
  </si>
  <si>
    <t>西餐烹饪</t>
  </si>
  <si>
    <t>C00812</t>
  </si>
  <si>
    <t>药品食品检验</t>
  </si>
  <si>
    <t>C00813</t>
  </si>
  <si>
    <t>食品安全与检测技术</t>
  </si>
  <si>
    <t>C00814</t>
  </si>
  <si>
    <t>民族服装与饰品</t>
  </si>
  <si>
    <t>C00815</t>
  </si>
  <si>
    <t>福建经贸学校</t>
  </si>
  <si>
    <t>C00900</t>
  </si>
  <si>
    <t>学校创建于1979年，位于福建省泉州市，前身“福建省粮油技工学校”，2001年正式更名为“福建经贸学校”。该校是公办国家级重点中专，泉州市唯一一所省属中职学校。网址：http://www.fjjmxx.org</t>
  </si>
  <si>
    <t>C00901</t>
  </si>
  <si>
    <t>C00902</t>
  </si>
  <si>
    <t>C00903</t>
  </si>
  <si>
    <t>C00904</t>
  </si>
  <si>
    <t>C00905</t>
  </si>
  <si>
    <t>C00906</t>
  </si>
  <si>
    <t>C00907</t>
  </si>
  <si>
    <t>C01000</t>
  </si>
  <si>
    <t>C01001</t>
  </si>
  <si>
    <t>C01002</t>
  </si>
  <si>
    <t>C01003</t>
  </si>
  <si>
    <t>C01004</t>
  </si>
  <si>
    <t>C01005</t>
  </si>
  <si>
    <t>C01100</t>
  </si>
  <si>
    <t>学校创办于1985年，隶属于福建省民政厅，是一所经省政府批准的公立全日制省级重点中职学校。该校位于福州市连江县丹阳镇，自2012年起连续三届被评为省直文明单位；2021年获第十一届全国职业院校民政职业技能大赛团体赛三等奖；2021年获“华煦杯”福建省养老护理职业技能大赛“突出贡献单位”，养老护理送教上门培训项目获“终身学习品牌项目”；2022年获福建省直属机关妇女工作委员会“巾帼文明岗位”；2023年获养老护理职业技能大赛泉州赛区选拔赛“突出贡献单位”。网址：http://fjmzxx.com/</t>
  </si>
  <si>
    <t>C01101</t>
  </si>
  <si>
    <t>C01102</t>
  </si>
  <si>
    <t>C01103</t>
  </si>
  <si>
    <t>C01104</t>
  </si>
  <si>
    <t>老年人服务与管理</t>
  </si>
  <si>
    <t>C01105</t>
  </si>
  <si>
    <t>社会福利事业管理</t>
  </si>
  <si>
    <t>C01106</t>
  </si>
  <si>
    <t>康复辅助器具技术及应用</t>
  </si>
  <si>
    <t>C01107</t>
  </si>
  <si>
    <t>殡葬服务与管理</t>
  </si>
  <si>
    <t>C01108</t>
  </si>
  <si>
    <t>C01200</t>
  </si>
  <si>
    <t xml:space="preserve">校址：福州市晋安区山北路75号电话：0591—88358811    0591—88610121 
联系人：朱老师：13850169208，吴老师：15060041263，杨老师 18250195663，分数最低控制300分及以上          </t>
  </si>
  <si>
    <t>船舶驾驶</t>
  </si>
  <si>
    <t>C01201</t>
  </si>
  <si>
    <t>入学时年满15周岁，需体检。最低录取线 300</t>
  </si>
  <si>
    <t>轮机维护与管理</t>
  </si>
  <si>
    <t>C01202</t>
  </si>
  <si>
    <t>C01203</t>
  </si>
  <si>
    <t>最低录取线300</t>
  </si>
  <si>
    <t>水产饲料生产与经营</t>
  </si>
  <si>
    <t>C01204</t>
  </si>
  <si>
    <t>C01205</t>
  </si>
  <si>
    <t>涉农专业，最低录取线300</t>
  </si>
  <si>
    <t>福建铁路机电学校</t>
  </si>
  <si>
    <t>C01300</t>
  </si>
  <si>
    <t>国家级重点学校，省级规范化学校        
许老师：18859168896
 0591-88619050，88619052</t>
  </si>
  <si>
    <t>C01301</t>
  </si>
  <si>
    <t>铁道工程施工与维护</t>
  </si>
  <si>
    <t>C01302</t>
  </si>
  <si>
    <t>C01303</t>
  </si>
  <si>
    <t>C01304</t>
  </si>
  <si>
    <t>C01305</t>
  </si>
  <si>
    <t>电子信息技术</t>
  </si>
  <si>
    <t>C01306</t>
  </si>
  <si>
    <t>国际货运代理</t>
  </si>
  <si>
    <t>C01307</t>
  </si>
  <si>
    <t>C01400</t>
  </si>
  <si>
    <t>校址：福州市马尾区新民村35号 
招生电话：0591—83682392    
联系人：郭老师 13960835859，
       吴老师：13706963836，
       韩老师：13685041053</t>
  </si>
  <si>
    <t>C01401</t>
  </si>
  <si>
    <t>限招男生。应符合国家海事局规定的船员体检标准（GB30035-2021)，身高
在1.60米及以上，双眼裸视力均能达0.5（4.7）以上；或双眼裸视力均能达到
0.1（4.0）以上，且矫正视力均能达到0.8（4.9）及以上，无色盲色弱等。</t>
  </si>
  <si>
    <t>C01402</t>
  </si>
  <si>
    <t>限招男生。应符合国家海事局规定的船员体检标准（GB30035-2021)，身高在1.55米及以上，双眼裸视力均能达到0.4（4.6）及以上；或双眼裸视力均能达0.1（4.0）及以上，且矫正视力均能达到0.4（4.6）及以上，无色盲色弱等。</t>
  </si>
  <si>
    <t>邮轮乘务</t>
  </si>
  <si>
    <t>C01403</t>
  </si>
  <si>
    <t>应符合国家海事局规定的船员体检标准（GB30035-2021)，双眼裸视力均能达到0.4（4.6）及以上；或双眼裸视力均能达0.1（4.0）及以上，且矫正视力均能达到0.4（4.6）及以上，无色盲色弱等。</t>
  </si>
  <si>
    <t>C01404</t>
  </si>
  <si>
    <t>C01405</t>
  </si>
  <si>
    <t>（四）中等职业学校招生计划数（非全日制）</t>
  </si>
  <si>
    <t>学校及
专业名称</t>
  </si>
  <si>
    <t>平台招生（应届生）</t>
  </si>
  <si>
    <t>自主招生（其他生源，含应往届）</t>
  </si>
  <si>
    <t>A00223</t>
  </si>
  <si>
    <t>A00224</t>
  </si>
  <si>
    <t>A00225</t>
  </si>
  <si>
    <t>A00226</t>
  </si>
  <si>
    <t>A00227</t>
  </si>
  <si>
    <t>国家级重点中等职业学校，省文明校园，省教育系统先进单位，国防教育特色学校，福建省首批职业教育改革发展示范校，福建省示范性现代职业院校，全国职业院校数字校园建设实验校。
地址：福建省尤溪县城关镇北门路30号
校长：范光邦      微信公众号：yxzyzzxx
网址：http://www.fjyxzz.cn/
招生咨询：0598-6335345</t>
  </si>
  <si>
    <t>纺织技术与服务（服装制作与管理方向）</t>
  </si>
  <si>
    <t>A00512</t>
  </si>
  <si>
    <t>非全日制</t>
  </si>
  <si>
    <t>地址：将乐县龟山东路171号
校长：汤远勇
招生热线：13599364238张老师
         18759832968 邱老师</t>
  </si>
  <si>
    <t>A00708</t>
  </si>
  <si>
    <t>A00710</t>
  </si>
  <si>
    <t>县属公办校，市文明学校，市德育工作先进校，市绿化先进单位，县平安校园。
地址:清流县龙津镇常春街25号
校长:罗维雄      招生咨询:0598-5324931</t>
  </si>
  <si>
    <t>A01113</t>
  </si>
  <si>
    <t>AC00100</t>
  </si>
  <si>
    <t>国家中等职业教育改革发展示范学校，省示范性现代职业院校，省属公办国家级重点中专学校，省平安校园，省职业教育先进单位、省教育系统先进单位，全国绿化模范单位。                                                  
地址：福建省三明市城关富文路25号（三明一中旁）
校长：范繁荣
网址：http://www.fjsmlyxx.com
招生咨询：0598-8319471</t>
  </si>
  <si>
    <t>AC00120</t>
  </si>
  <si>
    <t>AC00121</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</si>
</sst>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176" formatCode="_-* #,##0.00_-;\-* #,##0.00_-;_-* &quot;-&quot;??_-;_-@_-"/>
    <numFmt numFmtId="177" formatCode="_-&quot;£&quot;* #,##0.00_-;\-&quot;£&quot;* #,##0.00_-;_-&quot;£&quot;* &quot;-&quot;??_-;_-@_-"/>
    <numFmt numFmtId="178" formatCode="_-* #,##0_-;\-* #,##0_-;_-* &quot;-&quot;_-;_-@_-"/>
    <numFmt numFmtId="179" formatCode="_-&quot;£&quot;* #,##0_-;\-&quot;£&quot;* #,##0_-;_-&quot;£&quot;* &quot;-&quot;_-;_-@_-"/>
    <numFmt numFmtId="180" formatCode="[=0]&quot;&quot;;General"/>
    <numFmt numFmtId="181" formatCode="#,##0_ "/>
    <numFmt numFmtId="182" formatCode="0_ "/>
  </numFmts>
  <fonts count="55">
    <font>
      <sz val="11"/>
      <color theme="1"/>
      <name val="宋体"/>
      <charset val="134"/>
      <scheme val="minor"/>
    </font>
    <font>
      <sz val="11"/>
      <name val="宋体"/>
      <charset val="134"/>
      <scheme val="minor"/>
    </font>
    <font>
      <sz val="10"/>
      <name val="宋体"/>
      <charset val="134"/>
      <scheme val="minor"/>
    </font>
    <font>
      <b/>
      <sz val="14"/>
      <name val="方正小标宋简体"/>
      <charset val="134"/>
    </font>
    <font>
      <b/>
      <sz val="14"/>
      <name val="楷体"/>
      <charset val="134"/>
    </font>
    <font>
      <b/>
      <sz val="11"/>
      <name val="宋体"/>
      <charset val="134"/>
      <scheme val="minor"/>
    </font>
    <font>
      <b/>
      <sz val="11"/>
      <name val="宋体"/>
      <charset val="134"/>
    </font>
    <font>
      <b/>
      <sz val="10"/>
      <name val="宋体"/>
      <charset val="134"/>
    </font>
    <font>
      <b/>
      <sz val="8.5"/>
      <name val="宋体"/>
      <charset val="134"/>
    </font>
    <font>
      <b/>
      <sz val="12"/>
      <name val="黑体"/>
      <charset val="134"/>
    </font>
    <font>
      <sz val="12"/>
      <name val="黑体"/>
      <charset val="134"/>
    </font>
    <font>
      <b/>
      <sz val="11"/>
      <name val="方正黑体_GBK"/>
      <charset val="134"/>
    </font>
    <font>
      <sz val="10"/>
      <name val="宋体"/>
      <charset val="134"/>
    </font>
    <font>
      <sz val="11"/>
      <name val="方正小标宋_GBK"/>
      <charset val="134"/>
    </font>
    <font>
      <sz val="11"/>
      <name val="宋体"/>
      <charset val="134"/>
    </font>
    <font>
      <b/>
      <sz val="10"/>
      <name val="方正黑体_GBK"/>
      <charset val="134"/>
    </font>
    <font>
      <b/>
      <sz val="11"/>
      <name val="黑体"/>
      <charset val="134"/>
    </font>
    <font>
      <b/>
      <sz val="10"/>
      <name val="黑体"/>
      <charset val="134"/>
    </font>
    <font>
      <sz val="11"/>
      <name val="方正黑体_GBK"/>
      <charset val="134"/>
    </font>
    <font>
      <b/>
      <sz val="9"/>
      <name val="宋体"/>
      <charset val="134"/>
    </font>
    <font>
      <b/>
      <sz val="16"/>
      <name val="微软雅黑"/>
      <charset val="134"/>
    </font>
    <font>
      <b/>
      <sz val="10"/>
      <name val="微软雅黑"/>
      <charset val="134"/>
    </font>
    <font>
      <b/>
      <sz val="11"/>
      <name val="微软雅黑"/>
      <charset val="134"/>
    </font>
    <font>
      <sz val="10"/>
      <name val="微软雅黑"/>
      <charset val="134"/>
    </font>
    <font>
      <b/>
      <sz val="10"/>
      <name val="宋体"/>
      <charset val="134"/>
      <scheme val="minor"/>
    </font>
    <font>
      <sz val="9"/>
      <color theme="1"/>
      <name val="宋体"/>
      <charset val="134"/>
      <scheme val="minor"/>
    </font>
    <font>
      <sz val="14"/>
      <name val="方正小标宋简体"/>
      <charset val="134"/>
    </font>
    <font>
      <b/>
      <sz val="12"/>
      <name val="宋体"/>
      <charset val="134"/>
    </font>
    <font>
      <b/>
      <sz val="9"/>
      <name val="楷体"/>
      <charset val="134"/>
    </font>
    <font>
      <sz val="9"/>
      <name val="宋体"/>
      <charset val="134"/>
    </font>
    <font>
      <sz val="9"/>
      <name val="宋体"/>
      <charset val="134"/>
      <scheme val="minor"/>
    </font>
    <font>
      <b/>
      <sz val="8"/>
      <name val="宋体"/>
      <charset val="134"/>
      <scheme val="minor"/>
    </font>
    <font>
      <b/>
      <sz val="9"/>
      <name val="宋体"/>
      <charset val="134"/>
      <scheme val="minor"/>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b/>
      <u/>
      <sz val="9"/>
      <name val="宋体"/>
      <charset val="134"/>
    </font>
  </fonts>
  <fills count="35">
    <fill>
      <patternFill patternType="none"/>
    </fill>
    <fill>
      <patternFill patternType="gray125"/>
    </fill>
    <fill>
      <patternFill patternType="solid">
        <fgColor theme="8" tint="0.8"/>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0" fillId="4" borderId="12"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3" applyNumberFormat="0" applyFill="0" applyAlignment="0" applyProtection="0">
      <alignment vertical="center"/>
    </xf>
    <xf numFmtId="0" fontId="40" fillId="0" borderId="13" applyNumberFormat="0" applyFill="0" applyAlignment="0" applyProtection="0">
      <alignment vertical="center"/>
    </xf>
    <xf numFmtId="0" fontId="41" fillId="0" borderId="14" applyNumberFormat="0" applyFill="0" applyAlignment="0" applyProtection="0">
      <alignment vertical="center"/>
    </xf>
    <xf numFmtId="0" fontId="41" fillId="0" borderId="0" applyNumberFormat="0" applyFill="0" applyBorder="0" applyAlignment="0" applyProtection="0">
      <alignment vertical="center"/>
    </xf>
    <xf numFmtId="0" fontId="42" fillId="5" borderId="15" applyNumberFormat="0" applyAlignment="0" applyProtection="0">
      <alignment vertical="center"/>
    </xf>
    <xf numFmtId="0" fontId="43" fillId="6" borderId="16" applyNumberFormat="0" applyAlignment="0" applyProtection="0">
      <alignment vertical="center"/>
    </xf>
    <xf numFmtId="0" fontId="44" fillId="6" borderId="15" applyNumberFormat="0" applyAlignment="0" applyProtection="0">
      <alignment vertical="center"/>
    </xf>
    <xf numFmtId="0" fontId="45" fillId="7" borderId="17" applyNumberFormat="0" applyAlignment="0" applyProtection="0">
      <alignment vertical="center"/>
    </xf>
    <xf numFmtId="0" fontId="46" fillId="0" borderId="18" applyNumberFormat="0" applyFill="0" applyAlignment="0" applyProtection="0">
      <alignment vertical="center"/>
    </xf>
    <xf numFmtId="0" fontId="47" fillId="0" borderId="19" applyNumberFormat="0" applyFill="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2" fillId="12" borderId="0" applyNumberFormat="0" applyBorder="0" applyAlignment="0" applyProtection="0">
      <alignment vertical="center"/>
    </xf>
    <xf numFmtId="0" fontId="52" fillId="13" borderId="0" applyNumberFormat="0" applyBorder="0" applyAlignment="0" applyProtection="0">
      <alignment vertical="center"/>
    </xf>
    <xf numFmtId="0" fontId="51" fillId="14" borderId="0" applyNumberFormat="0" applyBorder="0" applyAlignment="0" applyProtection="0">
      <alignment vertical="center"/>
    </xf>
    <xf numFmtId="0" fontId="51" fillId="15" borderId="0" applyNumberFormat="0" applyBorder="0" applyAlignment="0" applyProtection="0">
      <alignment vertical="center"/>
    </xf>
    <xf numFmtId="0" fontId="52" fillId="16" borderId="0" applyNumberFormat="0" applyBorder="0" applyAlignment="0" applyProtection="0">
      <alignment vertical="center"/>
    </xf>
    <xf numFmtId="0" fontId="52" fillId="17" borderId="0" applyNumberFormat="0" applyBorder="0" applyAlignment="0" applyProtection="0">
      <alignment vertical="center"/>
    </xf>
    <xf numFmtId="0" fontId="51" fillId="18" borderId="0" applyNumberFormat="0" applyBorder="0" applyAlignment="0" applyProtection="0">
      <alignment vertical="center"/>
    </xf>
    <xf numFmtId="0" fontId="51" fillId="19" borderId="0" applyNumberFormat="0" applyBorder="0" applyAlignment="0" applyProtection="0">
      <alignment vertical="center"/>
    </xf>
    <xf numFmtId="0" fontId="52" fillId="20" borderId="0" applyNumberFormat="0" applyBorder="0" applyAlignment="0" applyProtection="0">
      <alignment vertical="center"/>
    </xf>
    <xf numFmtId="0" fontId="52" fillId="21" borderId="0" applyNumberFormat="0" applyBorder="0" applyAlignment="0" applyProtection="0">
      <alignment vertical="center"/>
    </xf>
    <xf numFmtId="0" fontId="51" fillId="22" borderId="0" applyNumberFormat="0" applyBorder="0" applyAlignment="0" applyProtection="0">
      <alignment vertical="center"/>
    </xf>
    <xf numFmtId="0" fontId="51"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1" fillId="26" borderId="0" applyNumberFormat="0" applyBorder="0" applyAlignment="0" applyProtection="0">
      <alignment vertical="center"/>
    </xf>
    <xf numFmtId="0" fontId="51" fillId="27" borderId="0" applyNumberFormat="0" applyBorder="0" applyAlignment="0" applyProtection="0">
      <alignment vertical="center"/>
    </xf>
    <xf numFmtId="0" fontId="52" fillId="28" borderId="0" applyNumberFormat="0" applyBorder="0" applyAlignment="0" applyProtection="0">
      <alignment vertical="center"/>
    </xf>
    <xf numFmtId="0" fontId="52" fillId="29" borderId="0" applyNumberFormat="0" applyBorder="0" applyAlignment="0" applyProtection="0">
      <alignment vertical="center"/>
    </xf>
    <xf numFmtId="0" fontId="51" fillId="30" borderId="0" applyNumberFormat="0" applyBorder="0" applyAlignment="0" applyProtection="0">
      <alignment vertical="center"/>
    </xf>
    <xf numFmtId="0" fontId="51" fillId="31" borderId="0" applyNumberFormat="0" applyBorder="0" applyAlignment="0" applyProtection="0">
      <alignment vertical="center"/>
    </xf>
    <xf numFmtId="0" fontId="52" fillId="32" borderId="0" applyNumberFormat="0" applyBorder="0" applyAlignment="0" applyProtection="0">
      <alignment vertical="center"/>
    </xf>
    <xf numFmtId="0" fontId="52" fillId="33" borderId="0" applyNumberFormat="0" applyBorder="0" applyAlignment="0" applyProtection="0">
      <alignment vertical="center"/>
    </xf>
    <xf numFmtId="0" fontId="51" fillId="34" borderId="0" applyNumberFormat="0" applyBorder="0" applyAlignment="0" applyProtection="0">
      <alignment vertical="center"/>
    </xf>
    <xf numFmtId="0" fontId="33" fillId="0" borderId="0" applyProtection="0">
      <alignment vertical="center"/>
    </xf>
    <xf numFmtId="0" fontId="33" fillId="0" borderId="0">
      <alignment vertical="center"/>
    </xf>
    <xf numFmtId="0" fontId="53" fillId="0" borderId="0">
      <alignment vertical="center"/>
    </xf>
    <xf numFmtId="0" fontId="0" fillId="0" borderId="0">
      <alignment vertical="center"/>
    </xf>
  </cellStyleXfs>
  <cellXfs count="243">
    <xf numFmtId="0" fontId="0" fillId="0" borderId="0" xfId="0">
      <alignment vertical="center"/>
    </xf>
    <xf numFmtId="0" fontId="1" fillId="0" borderId="0" xfId="0" applyFont="1" applyFill="1" applyAlignment="1"/>
    <xf numFmtId="0" fontId="1" fillId="0" borderId="0" xfId="0" applyFont="1">
      <alignment vertical="center"/>
    </xf>
    <xf numFmtId="0" fontId="2" fillId="0" borderId="0" xfId="0" applyFont="1" applyFill="1" applyAlignment="1"/>
    <xf numFmtId="49" fontId="1" fillId="0" borderId="0" xfId="0" applyNumberFormat="1" applyFont="1" applyFill="1" applyAlignment="1">
      <alignment horizontal="center"/>
    </xf>
    <xf numFmtId="0" fontId="3" fillId="0" borderId="0" xfId="0" applyNumberFormat="1" applyFont="1" applyFill="1" applyAlignment="1">
      <alignment horizontal="center" vertical="center" wrapText="1"/>
    </xf>
    <xf numFmtId="0" fontId="4" fillId="0" borderId="0" xfId="0" applyFont="1" applyFill="1" applyAlignment="1">
      <alignment horizontal="left"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2"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1" fillId="0" borderId="1" xfId="50" applyFont="1" applyBorder="1" applyAlignment="1">
      <alignment horizontal="left" vertical="center" wrapText="1"/>
    </xf>
    <xf numFmtId="0" fontId="6" fillId="0" borderId="1" xfId="50" applyFont="1" applyBorder="1" applyAlignment="1">
      <alignment horizontal="left" vertical="center" wrapText="1"/>
    </xf>
    <xf numFmtId="0" fontId="1" fillId="0" borderId="1" xfId="0" applyFont="1" applyFill="1" applyBorder="1" applyAlignment="1">
      <alignment horizontal="center" vertical="center"/>
    </xf>
    <xf numFmtId="0" fontId="1" fillId="0" borderId="1" xfId="0" applyFont="1" applyBorder="1" applyAlignment="1">
      <alignment horizontal="left" vertical="center" wrapText="1" indent="1"/>
    </xf>
    <xf numFmtId="0" fontId="12" fillId="0" borderId="1" xfId="50" applyFont="1" applyBorder="1" applyAlignment="1">
      <alignment horizontal="center" vertical="center" wrapText="1"/>
    </xf>
    <xf numFmtId="0" fontId="2" fillId="0" borderId="1" xfId="0" applyFont="1" applyFill="1" applyBorder="1" applyAlignment="1">
      <alignment horizontal="center" vertical="center"/>
    </xf>
    <xf numFmtId="0" fontId="12" fillId="0" borderId="1" xfId="51" applyFont="1" applyBorder="1" applyAlignment="1">
      <alignment horizontal="center" vertical="center" wrapText="1"/>
    </xf>
    <xf numFmtId="0" fontId="11" fillId="0" borderId="1" xfId="50" applyFont="1" applyBorder="1" applyAlignment="1">
      <alignment horizontal="center" vertical="center" wrapText="1"/>
    </xf>
    <xf numFmtId="0" fontId="12" fillId="0" borderId="1" xfId="51" applyFont="1" applyBorder="1" applyAlignment="1">
      <alignment horizontal="left" vertical="center" wrapText="1" indent="1"/>
    </xf>
    <xf numFmtId="0" fontId="12" fillId="0" borderId="1" xfId="5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51" applyFont="1" applyBorder="1" applyAlignment="1">
      <alignment horizontal="center" vertical="center" wrapText="1"/>
    </xf>
    <xf numFmtId="0" fontId="11" fillId="0" borderId="1" xfId="0" applyFont="1" applyFill="1" applyBorder="1" applyAlignment="1">
      <alignment horizontal="center" vertical="center" wrapText="1"/>
    </xf>
    <xf numFmtId="0" fontId="15" fillId="0" borderId="1" xfId="51" applyFont="1" applyBorder="1" applyAlignment="1">
      <alignment horizontal="left" vertical="center" wrapText="1" indent="1"/>
    </xf>
    <xf numFmtId="0" fontId="10" fillId="2" borderId="1" xfId="0" applyFont="1" applyFill="1" applyBorder="1" applyAlignment="1">
      <alignment horizontal="left" vertical="center"/>
    </xf>
    <xf numFmtId="0" fontId="16" fillId="0" borderId="1" xfId="0" applyFont="1" applyFill="1" applyBorder="1" applyAlignment="1">
      <alignment horizontal="center" vertical="center"/>
    </xf>
    <xf numFmtId="180" fontId="17" fillId="0" borderId="1" xfId="0" applyNumberFormat="1" applyFont="1" applyFill="1" applyBorder="1" applyAlignment="1">
      <alignment horizontal="center" vertical="center" shrinkToFit="1"/>
    </xf>
    <xf numFmtId="180" fontId="17"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xf>
    <xf numFmtId="180" fontId="11" fillId="0" borderId="1" xfId="0" applyNumberFormat="1" applyFont="1" applyFill="1" applyBorder="1" applyAlignment="1">
      <alignment horizontal="center" vertical="center" shrinkToFit="1"/>
    </xf>
    <xf numFmtId="180" fontId="11" fillId="0" borderId="1" xfId="0" applyNumberFormat="1" applyFont="1" applyFill="1" applyBorder="1" applyAlignment="1">
      <alignment vertical="center" shrinkToFit="1"/>
    </xf>
    <xf numFmtId="0" fontId="18" fillId="0" borderId="1" xfId="0" applyNumberFormat="1" applyFont="1" applyFill="1" applyBorder="1" applyAlignment="1">
      <alignment horizontal="center" vertical="center" wrapText="1"/>
    </xf>
    <xf numFmtId="180" fontId="2" fillId="0" borderId="1" xfId="0" applyNumberFormat="1" applyFont="1" applyFill="1" applyBorder="1" applyAlignment="1">
      <alignment horizontal="center" vertical="center" shrinkToFit="1"/>
    </xf>
    <xf numFmtId="180" fontId="2" fillId="0" borderId="1" xfId="0" applyNumberFormat="1" applyFont="1" applyFill="1" applyBorder="1" applyAlignment="1">
      <alignment horizontal="left" vertical="center" indent="1" shrinkToFit="1"/>
    </xf>
    <xf numFmtId="0" fontId="14"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180" fontId="2" fillId="0" borderId="1" xfId="0" applyNumberFormat="1" applyFont="1" applyFill="1" applyBorder="1" applyAlignment="1">
      <alignment horizontal="left" vertical="center" wrapText="1" shrinkToFit="1"/>
    </xf>
    <xf numFmtId="0" fontId="16" fillId="0" borderId="1" xfId="0" applyFont="1" applyFill="1" applyBorder="1" applyAlignment="1"/>
    <xf numFmtId="0" fontId="14" fillId="0" borderId="0" xfId="51" applyFont="1" applyBorder="1" applyAlignment="1">
      <alignment horizontal="left" vertical="center" wrapText="1" indent="1"/>
    </xf>
    <xf numFmtId="0" fontId="1" fillId="0" borderId="0" xfId="0" applyFont="1" applyFill="1" applyAlignment="1">
      <alignment horizontal="left"/>
    </xf>
    <xf numFmtId="0" fontId="20" fillId="0" borderId="0" xfId="0" applyNumberFormat="1" applyFont="1" applyFill="1" applyAlignment="1">
      <alignment horizontal="center" vertical="center" wrapText="1"/>
    </xf>
    <xf numFmtId="0" fontId="21" fillId="0" borderId="0" xfId="0" applyFont="1" applyFill="1" applyAlignment="1">
      <alignment horizontal="left" vertical="center" wrapText="1"/>
    </xf>
    <xf numFmtId="0" fontId="21" fillId="0" borderId="0" xfId="0" applyFont="1" applyFill="1" applyAlignment="1">
      <alignment horizontal="center" vertical="center" wrapText="1"/>
    </xf>
    <xf numFmtId="0" fontId="22"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49" fontId="22" fillId="0" borderId="1" xfId="0" applyNumberFormat="1"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4" xfId="0" applyFont="1" applyFill="1" applyBorder="1" applyAlignment="1">
      <alignment horizontal="center" vertical="center" wrapText="1"/>
    </xf>
    <xf numFmtId="181" fontId="21" fillId="0" borderId="1" xfId="0" applyNumberFormat="1" applyFont="1" applyFill="1" applyBorder="1" applyAlignment="1">
      <alignment horizontal="center" vertical="center" wrapText="1"/>
    </xf>
    <xf numFmtId="0" fontId="21" fillId="2" borderId="0" xfId="0" applyFont="1" applyFill="1" applyAlignment="1">
      <alignment horizontal="center" vertical="center" wrapText="1"/>
    </xf>
    <xf numFmtId="181" fontId="21" fillId="2" borderId="0" xfId="0" applyNumberFormat="1" applyFont="1" applyFill="1" applyAlignment="1">
      <alignment horizontal="center" vertical="center" wrapText="1"/>
    </xf>
    <xf numFmtId="0" fontId="21" fillId="0" borderId="2"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1" fillId="0" borderId="1" xfId="51" applyFont="1" applyBorder="1" applyAlignment="1">
      <alignment horizontal="center" vertical="center" wrapText="1"/>
    </xf>
    <xf numFmtId="181" fontId="21" fillId="0" borderId="1" xfId="51" applyNumberFormat="1" applyFont="1" applyBorder="1" applyAlignment="1">
      <alignment horizontal="center" vertical="center" wrapText="1"/>
    </xf>
    <xf numFmtId="0" fontId="21" fillId="0" borderId="1" xfId="50" applyFont="1" applyBorder="1" applyAlignment="1">
      <alignment horizontal="center" vertical="center" wrapText="1"/>
    </xf>
    <xf numFmtId="181" fontId="21" fillId="0" borderId="1" xfId="50" applyNumberFormat="1" applyFont="1" applyBorder="1" applyAlignment="1">
      <alignment horizontal="center"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51" applyFont="1" applyBorder="1" applyAlignment="1">
      <alignment vertical="center" wrapText="1"/>
    </xf>
    <xf numFmtId="0" fontId="23" fillId="0" borderId="1" xfId="50" applyFont="1" applyBorder="1" applyAlignment="1">
      <alignment horizontal="center" vertical="center" wrapText="1"/>
    </xf>
    <xf numFmtId="181" fontId="23" fillId="0" borderId="1" xfId="51" applyNumberFormat="1" applyFont="1" applyFill="1" applyBorder="1" applyAlignment="1">
      <alignment horizontal="center" vertical="center" wrapText="1"/>
    </xf>
    <xf numFmtId="0" fontId="21" fillId="0" borderId="1" xfId="50" applyFont="1" applyBorder="1" applyAlignment="1">
      <alignment vertical="center" wrapText="1"/>
    </xf>
    <xf numFmtId="181" fontId="23" fillId="0" borderId="1" xfId="0" applyNumberFormat="1" applyFont="1" applyFill="1" applyBorder="1" applyAlignment="1">
      <alignment horizontal="center" vertical="center" wrapText="1"/>
    </xf>
    <xf numFmtId="0" fontId="23" fillId="0" borderId="1" xfId="50" applyFont="1" applyBorder="1" applyAlignment="1">
      <alignment horizontal="left" vertical="center" wrapText="1"/>
    </xf>
    <xf numFmtId="0" fontId="20" fillId="0" borderId="0" xfId="0" applyNumberFormat="1" applyFont="1" applyFill="1" applyAlignment="1">
      <alignment horizontal="left" vertical="center" wrapText="1"/>
    </xf>
    <xf numFmtId="0" fontId="22" fillId="0" borderId="2" xfId="0" applyNumberFormat="1" applyFont="1" applyFill="1" applyBorder="1" applyAlignment="1">
      <alignment horizontal="center" vertical="center" wrapText="1"/>
    </xf>
    <xf numFmtId="49" fontId="22" fillId="0" borderId="2" xfId="0" applyNumberFormat="1" applyFont="1" applyFill="1" applyBorder="1" applyAlignment="1">
      <alignment horizontal="center" vertical="center" wrapText="1"/>
    </xf>
    <xf numFmtId="0" fontId="22" fillId="0" borderId="3" xfId="0" applyNumberFormat="1" applyFont="1" applyFill="1" applyBorder="1" applyAlignment="1">
      <alignment horizontal="center" vertical="center" wrapText="1"/>
    </xf>
    <xf numFmtId="0" fontId="22" fillId="0" borderId="3" xfId="0" applyFont="1" applyFill="1" applyBorder="1" applyAlignment="1">
      <alignment horizontal="left" vertical="center" wrapText="1"/>
    </xf>
    <xf numFmtId="49" fontId="22" fillId="0" borderId="4" xfId="0" applyNumberFormat="1" applyFont="1" applyFill="1" applyBorder="1" applyAlignment="1">
      <alignment horizontal="center" vertical="center" wrapText="1"/>
    </xf>
    <xf numFmtId="0" fontId="22" fillId="0" borderId="4" xfId="0" applyNumberFormat="1" applyFont="1" applyFill="1" applyBorder="1" applyAlignment="1">
      <alignment horizontal="center" vertical="center" wrapText="1"/>
    </xf>
    <xf numFmtId="0" fontId="22" fillId="0" borderId="4" xfId="0" applyFont="1" applyFill="1" applyBorder="1" applyAlignment="1">
      <alignment horizontal="left" vertical="center" wrapText="1"/>
    </xf>
    <xf numFmtId="0" fontId="21" fillId="0" borderId="4" xfId="0" applyNumberFormat="1" applyFont="1" applyFill="1" applyBorder="1" applyAlignment="1">
      <alignment horizontal="center" vertical="center" wrapText="1"/>
    </xf>
    <xf numFmtId="0" fontId="21" fillId="0" borderId="4" xfId="0" applyFont="1" applyFill="1" applyBorder="1" applyAlignment="1">
      <alignment horizontal="left" vertical="center" wrapText="1"/>
    </xf>
    <xf numFmtId="0" fontId="21" fillId="2" borderId="6" xfId="0" applyFont="1" applyFill="1" applyBorder="1" applyAlignment="1">
      <alignment horizontal="left" vertical="center" wrapText="1"/>
    </xf>
    <xf numFmtId="0" fontId="23" fillId="0" borderId="1" xfId="51" applyFont="1" applyBorder="1" applyAlignment="1">
      <alignment horizontal="center" vertical="center" wrapText="1"/>
    </xf>
    <xf numFmtId="0" fontId="23" fillId="0" borderId="1" xfId="51" applyFont="1" applyBorder="1" applyAlignment="1">
      <alignment horizontal="lef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vertical="center" wrapText="1"/>
    </xf>
    <xf numFmtId="0" fontId="21" fillId="0" borderId="1"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4" xfId="0" applyFont="1" applyFill="1" applyBorder="1" applyAlignment="1">
      <alignment horizontal="left" vertical="center" wrapText="1"/>
    </xf>
    <xf numFmtId="0" fontId="23" fillId="0" borderId="4" xfId="51" applyFont="1" applyBorder="1" applyAlignment="1">
      <alignment vertical="center" wrapText="1"/>
    </xf>
    <xf numFmtId="0" fontId="23" fillId="0" borderId="4" xfId="51" applyFont="1" applyBorder="1" applyAlignment="1">
      <alignment horizontal="center" vertical="center" wrapText="1"/>
    </xf>
    <xf numFmtId="181" fontId="23" fillId="0" borderId="4" xfId="51" applyNumberFormat="1" applyFont="1" applyBorder="1" applyAlignment="1">
      <alignment horizontal="center" vertical="center" wrapText="1"/>
    </xf>
    <xf numFmtId="0" fontId="23" fillId="0" borderId="2" xfId="0" applyFont="1" applyFill="1" applyBorder="1" applyAlignment="1">
      <alignment vertical="center" wrapText="1"/>
    </xf>
    <xf numFmtId="181" fontId="21" fillId="0" borderId="2" xfId="0" applyNumberFormat="1" applyFont="1" applyFill="1" applyBorder="1" applyAlignment="1">
      <alignment horizontal="center" vertical="center" wrapText="1"/>
    </xf>
    <xf numFmtId="181" fontId="23" fillId="0" borderId="1" xfId="51" applyNumberFormat="1" applyFont="1" applyBorder="1" applyAlignment="1">
      <alignment horizontal="center" vertical="center" wrapText="1"/>
    </xf>
    <xf numFmtId="0" fontId="23" fillId="0" borderId="1" xfId="0" applyFont="1" applyFill="1" applyBorder="1" applyAlignment="1">
      <alignment vertical="center" wrapText="1"/>
    </xf>
    <xf numFmtId="0" fontId="23" fillId="0" borderId="4" xfId="51" applyFont="1" applyBorder="1" applyAlignment="1">
      <alignment horizontal="left" vertical="center" wrapText="1"/>
    </xf>
    <xf numFmtId="0" fontId="21" fillId="0" borderId="4" xfId="51" applyFont="1" applyBorder="1" applyAlignment="1">
      <alignment horizontal="center" vertical="center" wrapText="1"/>
    </xf>
    <xf numFmtId="0" fontId="23" fillId="0" borderId="1" xfId="0" applyNumberFormat="1" applyFont="1" applyFill="1" applyBorder="1" applyAlignment="1">
      <alignment horizontal="left" vertical="center" wrapText="1"/>
    </xf>
    <xf numFmtId="181" fontId="23" fillId="0" borderId="4" xfId="51" applyNumberFormat="1" applyFont="1" applyFill="1" applyBorder="1" applyAlignment="1">
      <alignment horizontal="center" vertical="center" wrapText="1"/>
    </xf>
    <xf numFmtId="0" fontId="23" fillId="0" borderId="4" xfId="0" applyNumberFormat="1" applyFont="1" applyFill="1" applyBorder="1" applyAlignment="1">
      <alignment horizontal="left" vertical="center" wrapText="1"/>
    </xf>
    <xf numFmtId="0" fontId="21" fillId="0" borderId="2" xfId="0" applyFont="1" applyFill="1" applyBorder="1" applyAlignment="1">
      <alignment horizontal="left" vertical="center" wrapText="1"/>
    </xf>
    <xf numFmtId="0" fontId="1" fillId="0" borderId="0" xfId="0" applyFont="1" applyFill="1" applyBorder="1" applyAlignment="1"/>
    <xf numFmtId="0" fontId="21" fillId="0" borderId="4" xfId="50" applyFont="1" applyBorder="1" applyAlignment="1">
      <alignment horizontal="center" vertical="center" wrapText="1"/>
    </xf>
    <xf numFmtId="181" fontId="21" fillId="0" borderId="4" xfId="50" applyNumberFormat="1" applyFont="1" applyBorder="1" applyAlignment="1">
      <alignment horizontal="center" vertical="center" wrapText="1"/>
    </xf>
    <xf numFmtId="0" fontId="23" fillId="0" borderId="4" xfId="50" applyFont="1" applyBorder="1" applyAlignment="1">
      <alignment horizontal="center" vertical="center" wrapText="1"/>
    </xf>
    <xf numFmtId="0" fontId="23" fillId="3" borderId="1" xfId="0" applyFont="1" applyFill="1" applyBorder="1" applyAlignment="1">
      <alignment vertical="center" wrapText="1"/>
    </xf>
    <xf numFmtId="181" fontId="21" fillId="0" borderId="4" xfId="0" applyNumberFormat="1" applyFont="1" applyFill="1" applyBorder="1" applyAlignment="1">
      <alignment horizontal="center" vertical="center" wrapText="1"/>
    </xf>
    <xf numFmtId="0" fontId="21" fillId="0" borderId="1" xfId="0" applyNumberFormat="1" applyFont="1" applyFill="1" applyBorder="1" applyAlignment="1">
      <alignment horizontal="center" vertical="center" wrapText="1"/>
    </xf>
    <xf numFmtId="0" fontId="21" fillId="0" borderId="4" xfId="50" applyFont="1" applyBorder="1" applyAlignment="1">
      <alignment horizontal="left" vertical="center" wrapText="1"/>
    </xf>
    <xf numFmtId="0" fontId="21" fillId="0" borderId="1" xfId="0" applyFont="1" applyBorder="1" applyAlignment="1">
      <alignment horizontal="left" vertical="center" wrapText="1"/>
    </xf>
    <xf numFmtId="0" fontId="23" fillId="0" borderId="1" xfId="0" applyFont="1" applyBorder="1" applyAlignment="1">
      <alignment horizontal="left" vertical="center" wrapText="1"/>
    </xf>
    <xf numFmtId="0" fontId="23" fillId="2" borderId="0" xfId="0" applyFont="1" applyFill="1" applyAlignment="1">
      <alignment horizontal="center" vertical="center" wrapText="1"/>
    </xf>
    <xf numFmtId="181" fontId="23" fillId="2" borderId="0" xfId="0" applyNumberFormat="1" applyFont="1" applyFill="1" applyAlignment="1">
      <alignment horizontal="center" vertical="center" wrapText="1"/>
    </xf>
    <xf numFmtId="180" fontId="21" fillId="0" borderId="1" xfId="0" applyNumberFormat="1" applyFont="1" applyFill="1" applyBorder="1" applyAlignment="1">
      <alignment horizontal="center" vertical="center" wrapText="1" shrinkToFit="1"/>
    </xf>
    <xf numFmtId="180" fontId="21" fillId="0" borderId="1" xfId="0" applyNumberFormat="1" applyFont="1" applyFill="1" applyBorder="1" applyAlignment="1">
      <alignment horizontal="center" vertical="center" wrapText="1"/>
    </xf>
    <xf numFmtId="0" fontId="23" fillId="0" borderId="2" xfId="0" applyFont="1" applyFill="1" applyBorder="1" applyAlignment="1">
      <alignment horizontal="left" vertical="center" wrapText="1" indent="1"/>
    </xf>
    <xf numFmtId="0" fontId="23" fillId="0" borderId="1" xfId="51" applyFont="1" applyFill="1" applyBorder="1" applyAlignment="1">
      <alignment vertical="center" wrapText="1"/>
    </xf>
    <xf numFmtId="0" fontId="21" fillId="0" borderId="7" xfId="0" applyFont="1" applyBorder="1" applyAlignment="1">
      <alignment horizontal="center" vertical="center" wrapText="1"/>
    </xf>
    <xf numFmtId="180" fontId="21" fillId="0" borderId="7" xfId="0" applyNumberFormat="1" applyFont="1" applyBorder="1" applyAlignment="1">
      <alignment vertical="center" wrapText="1" shrinkToFit="1"/>
    </xf>
    <xf numFmtId="180" fontId="21" fillId="0" borderId="7" xfId="0" applyNumberFormat="1" applyFont="1" applyBorder="1" applyAlignment="1">
      <alignment horizontal="center" vertical="center" wrapText="1" shrinkToFit="1"/>
    </xf>
    <xf numFmtId="180" fontId="23" fillId="0" borderId="7" xfId="0" applyNumberFormat="1" applyFont="1" applyBorder="1" applyAlignment="1">
      <alignment horizontal="center" vertical="center" wrapText="1"/>
    </xf>
    <xf numFmtId="181" fontId="21" fillId="0" borderId="7" xfId="0" applyNumberFormat="1" applyFont="1" applyBorder="1" applyAlignment="1">
      <alignment horizontal="center" vertical="center" wrapText="1"/>
    </xf>
    <xf numFmtId="0" fontId="23" fillId="0" borderId="7" xfId="0" applyFont="1" applyBorder="1" applyAlignment="1">
      <alignment horizontal="center" vertical="center" wrapText="1"/>
    </xf>
    <xf numFmtId="0" fontId="23" fillId="0" borderId="7" xfId="0" applyFont="1" applyBorder="1" applyAlignment="1">
      <alignment horizontal="left" vertical="center" wrapText="1" indent="1"/>
    </xf>
    <xf numFmtId="0" fontId="23" fillId="0" borderId="7" xfId="0" applyFont="1" applyBorder="1" applyAlignment="1">
      <alignment vertical="center" wrapText="1"/>
    </xf>
    <xf numFmtId="180" fontId="23" fillId="0" borderId="7" xfId="0" applyNumberFormat="1" applyFont="1" applyBorder="1" applyAlignment="1">
      <alignment horizontal="center" vertical="center" wrapText="1" shrinkToFit="1"/>
    </xf>
    <xf numFmtId="181" fontId="23" fillId="0" borderId="7" xfId="0" applyNumberFormat="1" applyFont="1" applyBorder="1" applyAlignment="1">
      <alignment horizontal="center" vertical="center" wrapText="1"/>
    </xf>
    <xf numFmtId="0" fontId="23" fillId="2" borderId="6" xfId="0" applyFont="1" applyFill="1" applyBorder="1" applyAlignment="1">
      <alignment horizontal="left" vertical="center" wrapText="1"/>
    </xf>
    <xf numFmtId="49" fontId="21" fillId="0" borderId="1" xfId="0" applyNumberFormat="1" applyFont="1" applyFill="1" applyBorder="1" applyAlignment="1">
      <alignment horizontal="center" vertical="center" wrapText="1"/>
    </xf>
    <xf numFmtId="49" fontId="21" fillId="0" borderId="7" xfId="0" applyNumberFormat="1" applyFont="1" applyBorder="1" applyAlignment="1">
      <alignment horizontal="center" vertical="center" wrapText="1"/>
    </xf>
    <xf numFmtId="0" fontId="23" fillId="0" borderId="7" xfId="0" applyFont="1" applyBorder="1" applyAlignment="1">
      <alignment horizontal="left" vertical="center" wrapText="1"/>
    </xf>
    <xf numFmtId="0" fontId="21" fillId="0" borderId="7" xfId="0" applyFont="1" applyBorder="1" applyAlignment="1">
      <alignment horizontal="left" vertical="center" wrapText="1"/>
    </xf>
    <xf numFmtId="180" fontId="21" fillId="0" borderId="7" xfId="0" applyNumberFormat="1" applyFont="1" applyBorder="1" applyAlignment="1">
      <alignment horizontal="center" vertical="center" wrapText="1"/>
    </xf>
    <xf numFmtId="0" fontId="7" fillId="0" borderId="1" xfId="0" applyFont="1" applyFill="1" applyBorder="1" applyAlignment="1">
      <alignment horizontal="left" vertical="center" wrapText="1" shrinkToFit="1"/>
    </xf>
    <xf numFmtId="180" fontId="23" fillId="0" borderId="7" xfId="0" applyNumberFormat="1" applyFont="1" applyBorder="1" applyAlignment="1">
      <alignment horizontal="left" vertical="center" wrapText="1" shrinkToFit="1"/>
    </xf>
    <xf numFmtId="181" fontId="23" fillId="0" borderId="7" xfId="0" applyNumberFormat="1" applyFont="1" applyBorder="1" applyAlignment="1">
      <alignment horizontal="center" vertical="center" wrapText="1" shrinkToFit="1"/>
    </xf>
    <xf numFmtId="0" fontId="21" fillId="0" borderId="7" xfId="0" applyFont="1" applyBorder="1" applyAlignment="1">
      <alignment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4" fillId="0" borderId="7" xfId="0" applyFont="1" applyBorder="1" applyAlignment="1">
      <alignment horizontal="left" vertical="center" wrapText="1"/>
    </xf>
    <xf numFmtId="0" fontId="2" fillId="0" borderId="7" xfId="0" applyFont="1" applyBorder="1" applyAlignment="1">
      <alignment horizontal="left" vertical="center" wrapText="1"/>
    </xf>
    <xf numFmtId="0" fontId="2" fillId="0" borderId="7" xfId="0" applyFont="1" applyBorder="1" applyAlignment="1">
      <alignment horizontal="center" vertical="center" wrapText="1"/>
    </xf>
    <xf numFmtId="0" fontId="0" fillId="0" borderId="0" xfId="0" applyFill="1" applyAlignment="1"/>
    <xf numFmtId="0" fontId="0" fillId="0" borderId="0" xfId="0" applyFill="1" applyAlignment="1">
      <alignment vertical="center"/>
    </xf>
    <xf numFmtId="0" fontId="0" fillId="0" borderId="0" xfId="0" applyFill="1" applyAlignment="1">
      <alignment horizontal="center"/>
    </xf>
    <xf numFmtId="49" fontId="0" fillId="0" borderId="0" xfId="0" applyNumberFormat="1" applyFill="1" applyAlignment="1">
      <alignment horizontal="center" shrinkToFit="1"/>
    </xf>
    <xf numFmtId="0" fontId="0" fillId="0" borderId="0" xfId="0" applyFill="1" applyAlignment="1">
      <alignment horizontal="left"/>
    </xf>
    <xf numFmtId="49" fontId="0" fillId="0" borderId="0" xfId="0" applyNumberFormat="1" applyFill="1" applyAlignment="1">
      <alignment horizontal="center" wrapText="1" shrinkToFit="1"/>
    </xf>
    <xf numFmtId="0" fontId="25" fillId="0" borderId="0" xfId="0" applyFont="1" applyFill="1" applyAlignment="1">
      <alignment horizontal="left" wrapText="1" shrinkToFit="1"/>
    </xf>
    <xf numFmtId="0" fontId="1" fillId="0" borderId="0" xfId="0" applyFont="1" applyFill="1" applyAlignment="1">
      <alignment horizontal="center"/>
    </xf>
    <xf numFmtId="0" fontId="26" fillId="0" borderId="0" xfId="0" applyFont="1" applyFill="1" applyAlignment="1">
      <alignment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49" fontId="4" fillId="0" borderId="0" xfId="0" applyNumberFormat="1" applyFont="1" applyFill="1" applyAlignment="1">
      <alignment horizontal="left" vertical="center"/>
    </xf>
    <xf numFmtId="0" fontId="7" fillId="0" borderId="10" xfId="49" applyNumberFormat="1" applyFont="1" applyFill="1" applyBorder="1" applyAlignment="1">
      <alignment horizontal="center" vertical="center" wrapText="1" shrinkToFit="1"/>
    </xf>
    <xf numFmtId="49" fontId="7" fillId="0" borderId="1" xfId="49" applyNumberFormat="1" applyFont="1" applyFill="1" applyBorder="1" applyAlignment="1">
      <alignment horizontal="center" vertical="center" wrapText="1"/>
    </xf>
    <xf numFmtId="49" fontId="7" fillId="0" borderId="2" xfId="49" applyNumberFormat="1" applyFont="1" applyFill="1" applyBorder="1" applyAlignment="1">
      <alignment horizontal="center" vertical="center" wrapText="1"/>
    </xf>
    <xf numFmtId="49" fontId="7" fillId="0" borderId="1" xfId="49" applyNumberFormat="1" applyFont="1" applyFill="1" applyBorder="1" applyAlignment="1">
      <alignment horizontal="center" vertical="center" wrapText="1" shrinkToFit="1"/>
    </xf>
    <xf numFmtId="49" fontId="7" fillId="0" borderId="4" xfId="49" applyNumberFormat="1" applyFont="1" applyFill="1" applyBorder="1" applyAlignment="1">
      <alignment horizontal="center" vertical="center" wrapText="1"/>
    </xf>
    <xf numFmtId="0" fontId="1" fillId="0" borderId="10" xfId="0" applyFont="1" applyFill="1" applyBorder="1" applyAlignment="1">
      <alignment horizontal="center"/>
    </xf>
    <xf numFmtId="0" fontId="7" fillId="0" borderId="1" xfId="49" applyNumberFormat="1" applyFont="1" applyFill="1" applyBorder="1" applyAlignment="1">
      <alignment horizontal="center" vertical="center" wrapText="1" shrinkToFit="1"/>
    </xf>
    <xf numFmtId="0" fontId="7" fillId="0" borderId="1" xfId="49" applyNumberFormat="1" applyFont="1" applyFill="1" applyBorder="1" applyAlignment="1">
      <alignment horizontal="left" vertical="center" wrapText="1" shrinkToFit="1"/>
    </xf>
    <xf numFmtId="0" fontId="27" fillId="0"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xf>
    <xf numFmtId="0" fontId="24" fillId="0" borderId="1" xfId="0" applyFont="1" applyFill="1" applyBorder="1" applyAlignment="1">
      <alignment horizontal="left" vertical="center"/>
    </xf>
    <xf numFmtId="0" fontId="7" fillId="0" borderId="1" xfId="49" applyNumberFormat="1" applyFont="1" applyFill="1" applyBorder="1" applyAlignment="1">
      <alignment horizontal="center" vertical="center" shrinkToFit="1"/>
    </xf>
    <xf numFmtId="0" fontId="2" fillId="0" borderId="1" xfId="0" applyFont="1" applyFill="1" applyBorder="1" applyAlignment="1">
      <alignment horizontal="left" vertical="center" wrapText="1"/>
    </xf>
    <xf numFmtId="0" fontId="12" fillId="0" borderId="1" xfId="0" applyFont="1" applyFill="1" applyBorder="1" applyAlignment="1">
      <alignment horizontal="left" vertical="center" wrapText="1" indent="1"/>
    </xf>
    <xf numFmtId="0" fontId="12" fillId="0" borderId="1" xfId="49" applyNumberFormat="1" applyFont="1" applyFill="1" applyBorder="1" applyAlignment="1">
      <alignment horizontal="center" vertical="center" shrinkToFit="1"/>
    </xf>
    <xf numFmtId="0" fontId="12" fillId="0" borderId="1" xfId="49" applyNumberFormat="1" applyFont="1" applyFill="1" applyBorder="1" applyAlignment="1">
      <alignment horizontal="left" vertical="center" wrapText="1" indent="1" shrinkToFit="1"/>
    </xf>
    <xf numFmtId="0" fontId="1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shrinkToFit="1"/>
    </xf>
    <xf numFmtId="0" fontId="1" fillId="0" borderId="10" xfId="0" applyFont="1" applyFill="1" applyBorder="1" applyAlignment="1">
      <alignment horizontal="center" vertical="center"/>
    </xf>
    <xf numFmtId="0" fontId="2" fillId="0" borderId="1" xfId="0" applyNumberFormat="1" applyFont="1" applyFill="1" applyBorder="1" applyAlignment="1">
      <alignment horizontal="left" vertical="center" wrapText="1" indent="1"/>
    </xf>
    <xf numFmtId="0" fontId="2" fillId="0" borderId="1" xfId="0" applyNumberFormat="1" applyFont="1" applyFill="1" applyBorder="1" applyAlignment="1">
      <alignment horizontal="left" vertical="center" wrapText="1" indent="1" shrinkToFit="1"/>
    </xf>
    <xf numFmtId="0" fontId="2" fillId="0" borderId="1" xfId="0" applyNumberFormat="1" applyFont="1" applyFill="1" applyBorder="1" applyAlignment="1">
      <alignment horizontal="center" vertical="center" wrapText="1" shrinkToFit="1"/>
    </xf>
    <xf numFmtId="0" fontId="7" fillId="0" borderId="1" xfId="49" applyNumberFormat="1" applyFont="1" applyFill="1" applyBorder="1" applyAlignment="1">
      <alignment horizontal="left" vertical="center" wrapText="1" indent="1" shrinkToFit="1"/>
    </xf>
    <xf numFmtId="0" fontId="12" fillId="0" borderId="1" xfId="49" applyNumberFormat="1" applyFont="1" applyFill="1" applyBorder="1" applyAlignment="1">
      <alignment horizontal="left" vertical="center" indent="1" shrinkToFit="1"/>
    </xf>
    <xf numFmtId="0" fontId="12" fillId="0" borderId="1" xfId="49" applyNumberFormat="1" applyFont="1" applyFill="1" applyBorder="1" applyAlignment="1">
      <alignment vertical="center" wrapText="1"/>
    </xf>
    <xf numFmtId="0" fontId="2" fillId="0" borderId="1" xfId="0" applyFont="1" applyFill="1" applyBorder="1" applyAlignment="1">
      <alignment horizontal="left" vertical="center" wrapText="1" indent="1"/>
    </xf>
    <xf numFmtId="182" fontId="2" fillId="0" borderId="1" xfId="0" applyNumberFormat="1" applyFont="1" applyFill="1" applyBorder="1" applyAlignment="1">
      <alignment horizontal="center" vertical="center"/>
    </xf>
    <xf numFmtId="182" fontId="2" fillId="0" borderId="1" xfId="0" applyNumberFormat="1" applyFont="1" applyFill="1" applyBorder="1" applyAlignment="1">
      <alignment horizontal="center" vertical="center" shrinkToFit="1"/>
    </xf>
    <xf numFmtId="0" fontId="7" fillId="0" borderId="10" xfId="0" applyNumberFormat="1" applyFont="1" applyFill="1" applyBorder="1" applyAlignment="1">
      <alignment horizontal="center" vertical="center" wrapText="1" shrinkToFit="1"/>
    </xf>
    <xf numFmtId="49" fontId="24" fillId="0" borderId="1" xfId="0" applyNumberFormat="1" applyFont="1" applyFill="1" applyBorder="1" applyAlignment="1">
      <alignment horizontal="center" vertical="center" shrinkToFit="1"/>
    </xf>
    <xf numFmtId="0" fontId="5" fillId="0" borderId="0" xfId="0" applyFont="1" applyFill="1" applyAlignment="1">
      <alignment horizontal="center" vertical="center"/>
    </xf>
    <xf numFmtId="0" fontId="12" fillId="0" borderId="10" xfId="0" applyNumberFormat="1" applyFont="1" applyFill="1" applyBorder="1" applyAlignment="1">
      <alignment horizontal="center" vertical="center" wrapText="1" shrinkToFit="1"/>
    </xf>
    <xf numFmtId="0" fontId="12" fillId="0" borderId="1" xfId="49" applyNumberFormat="1" applyFont="1" applyFill="1" applyBorder="1" applyAlignment="1">
      <alignment horizontal="left" vertical="center" wrapText="1"/>
    </xf>
    <xf numFmtId="49" fontId="2" fillId="0" borderId="1" xfId="0" applyNumberFormat="1" applyFont="1" applyFill="1" applyBorder="1" applyAlignment="1">
      <alignment horizontal="center" vertical="center" shrinkToFit="1"/>
    </xf>
    <xf numFmtId="0" fontId="2" fillId="0" borderId="1" xfId="0" applyFont="1" applyFill="1" applyBorder="1" applyAlignment="1">
      <alignment horizontal="center" vertical="center" wrapText="1"/>
    </xf>
    <xf numFmtId="0" fontId="2" fillId="0" borderId="10" xfId="0" applyNumberFormat="1" applyFont="1" applyFill="1" applyBorder="1" applyAlignment="1">
      <alignment horizontal="center" vertical="center" shrinkToFit="1"/>
    </xf>
    <xf numFmtId="0" fontId="2" fillId="0" borderId="1" xfId="0" applyNumberFormat="1" applyFont="1" applyFill="1" applyBorder="1" applyAlignment="1">
      <alignment horizontal="center" vertical="center" shrinkToFit="1"/>
    </xf>
    <xf numFmtId="0" fontId="28" fillId="0" borderId="0" xfId="0" applyFont="1" applyFill="1" applyAlignment="1">
      <alignment horizontal="left" vertical="center"/>
    </xf>
    <xf numFmtId="0" fontId="19" fillId="0" borderId="1" xfId="49" applyNumberFormat="1" applyFont="1" applyFill="1" applyBorder="1" applyAlignment="1">
      <alignment horizontal="left" vertical="center" wrapText="1"/>
    </xf>
    <xf numFmtId="0" fontId="19" fillId="0" borderId="1" xfId="49" applyNumberFormat="1" applyFont="1" applyFill="1" applyBorder="1" applyAlignment="1">
      <alignment horizontal="left" vertical="center" wrapText="1" shrinkToFit="1"/>
    </xf>
    <xf numFmtId="0" fontId="29" fillId="0" borderId="1" xfId="49" applyNumberFormat="1" applyFont="1" applyFill="1" applyBorder="1" applyAlignment="1">
      <alignment horizontal="left" vertical="center" wrapText="1" shrinkToFit="1"/>
    </xf>
    <xf numFmtId="0" fontId="30" fillId="0" borderId="1" xfId="0" applyFont="1" applyFill="1" applyBorder="1" applyAlignment="1">
      <alignment horizontal="left" vertical="center" wrapText="1" shrinkToFit="1"/>
    </xf>
    <xf numFmtId="0" fontId="29" fillId="0" borderId="1" xfId="0" applyFont="1" applyFill="1" applyBorder="1" applyAlignment="1">
      <alignment horizontal="left" vertical="center" wrapText="1" shrinkToFit="1"/>
    </xf>
    <xf numFmtId="0" fontId="12" fillId="0" borderId="1" xfId="0" applyFont="1" applyFill="1" applyBorder="1" applyAlignment="1">
      <alignment horizontal="left" vertical="center" wrapText="1" shrinkToFit="1"/>
    </xf>
    <xf numFmtId="0" fontId="2" fillId="0" borderId="10" xfId="0" applyNumberFormat="1" applyFont="1" applyFill="1" applyBorder="1" applyAlignment="1">
      <alignment horizontal="center" vertical="center" wrapText="1" shrinkToFit="1"/>
    </xf>
    <xf numFmtId="0" fontId="2" fillId="0" borderId="10"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shrinkToFit="1"/>
    </xf>
    <xf numFmtId="0" fontId="12" fillId="0" borderId="1" xfId="0" applyNumberFormat="1" applyFont="1" applyFill="1" applyBorder="1" applyAlignment="1">
      <alignment horizontal="center" vertical="center" shrinkToFit="1"/>
    </xf>
    <xf numFmtId="0" fontId="7" fillId="0" borderId="1" xfId="49" applyNumberFormat="1" applyFont="1" applyFill="1" applyBorder="1" applyAlignment="1">
      <alignment horizontal="left" vertical="center" indent="1" shrinkToFit="1"/>
    </xf>
    <xf numFmtId="0" fontId="7" fillId="0" borderId="1" xfId="49" applyNumberFormat="1" applyFont="1" applyFill="1" applyBorder="1" applyAlignment="1">
      <alignment vertical="center"/>
    </xf>
    <xf numFmtId="0" fontId="7" fillId="0" borderId="1" xfId="0" applyNumberFormat="1" applyFont="1" applyFill="1" applyBorder="1" applyAlignment="1">
      <alignment horizontal="center" vertical="center" shrinkToFit="1"/>
    </xf>
    <xf numFmtId="0" fontId="12" fillId="0" borderId="1" xfId="0" applyNumberFormat="1" applyFont="1" applyFill="1" applyBorder="1" applyAlignment="1">
      <alignment horizontal="center" vertical="center" wrapText="1" shrinkToFit="1"/>
    </xf>
    <xf numFmtId="0" fontId="12" fillId="0" borderId="1" xfId="0" applyFont="1" applyFill="1" applyBorder="1" applyAlignment="1">
      <alignment horizontal="center" vertical="center"/>
    </xf>
    <xf numFmtId="0" fontId="31" fillId="0" borderId="1" xfId="0" applyFont="1" applyFill="1" applyBorder="1" applyAlignment="1">
      <alignment horizontal="left" vertical="center" wrapText="1" shrinkToFit="1"/>
    </xf>
    <xf numFmtId="0" fontId="30" fillId="0" borderId="7" xfId="0" applyFont="1" applyBorder="1" applyAlignment="1">
      <alignment horizontal="left" vertical="center" wrapText="1"/>
    </xf>
    <xf numFmtId="0" fontId="30" fillId="0" borderId="7" xfId="0" applyFont="1" applyBorder="1" applyAlignment="1">
      <alignment horizontal="left" vertical="center" wrapText="1" shrinkToFit="1"/>
    </xf>
    <xf numFmtId="0" fontId="32" fillId="0" borderId="1" xfId="0" applyFont="1" applyFill="1" applyBorder="1" applyAlignment="1">
      <alignment horizontal="left" vertical="center" wrapText="1" shrinkToFit="1"/>
    </xf>
    <xf numFmtId="0" fontId="24" fillId="0" borderId="10" xfId="0" applyFont="1" applyFill="1" applyBorder="1" applyAlignment="1">
      <alignment horizontal="center" vertical="center" wrapText="1"/>
    </xf>
    <xf numFmtId="0" fontId="24" fillId="0" borderId="10" xfId="0" applyNumberFormat="1" applyFont="1" applyFill="1" applyBorder="1" applyAlignment="1">
      <alignment horizontal="center" vertical="center" shrinkToFit="1"/>
    </xf>
    <xf numFmtId="0" fontId="7" fillId="0" borderId="1" xfId="0" applyFont="1" applyFill="1" applyBorder="1" applyAlignment="1">
      <alignment horizontal="center" vertical="center"/>
    </xf>
    <xf numFmtId="49" fontId="24" fillId="0" borderId="1" xfId="0" applyNumberFormat="1" applyFont="1" applyFill="1" applyBorder="1" applyAlignment="1">
      <alignment horizontal="center" vertical="center" wrapText="1" shrinkToFit="1"/>
    </xf>
    <xf numFmtId="0" fontId="24" fillId="0" borderId="10" xfId="0" applyNumberFormat="1" applyFont="1" applyFill="1" applyBorder="1" applyAlignment="1">
      <alignment horizontal="center" vertical="center" wrapText="1" shrinkToFit="1"/>
    </xf>
    <xf numFmtId="0" fontId="19" fillId="0" borderId="1" xfId="0" applyFont="1" applyFill="1" applyBorder="1" applyAlignment="1">
      <alignment horizontal="left" vertical="center" wrapText="1" shrinkToFit="1"/>
    </xf>
    <xf numFmtId="0" fontId="7" fillId="0" borderId="1" xfId="0" applyNumberFormat="1" applyFont="1" applyFill="1" applyBorder="1" applyAlignment="1">
      <alignment horizontal="left" vertical="center" wrapText="1" shrinkToFit="1"/>
    </xf>
    <xf numFmtId="0" fontId="12" fillId="0" borderId="1" xfId="0" applyNumberFormat="1" applyFont="1" applyFill="1" applyBorder="1" applyAlignment="1">
      <alignment horizontal="left" vertical="center" wrapText="1" shrinkToFit="1"/>
    </xf>
    <xf numFmtId="0" fontId="12" fillId="0" borderId="1" xfId="0" applyFont="1" applyFill="1" applyBorder="1" applyAlignment="1">
      <alignment horizontal="left" vertical="center" wrapText="1"/>
    </xf>
    <xf numFmtId="0" fontId="14" fillId="0" borderId="1" xfId="0" applyFont="1" applyFill="1" applyBorder="1" applyAlignment="1">
      <alignment horizontal="left" vertical="center" wrapText="1" shrinkToFit="1"/>
    </xf>
    <xf numFmtId="0" fontId="6" fillId="0" borderId="1" xfId="0" applyNumberFormat="1" applyFont="1" applyFill="1" applyBorder="1" applyAlignment="1">
      <alignment horizontal="left" vertical="center" wrapText="1" shrinkToFit="1"/>
    </xf>
    <xf numFmtId="49" fontId="0" fillId="0" borderId="0" xfId="0" applyNumberFormat="1" applyFill="1" applyAlignment="1">
      <alignment shrinkToFit="1"/>
    </xf>
    <xf numFmtId="0" fontId="3" fillId="0" borderId="0" xfId="0" applyNumberFormat="1" applyFont="1" applyFill="1" applyAlignment="1">
      <alignment vertical="center" wrapText="1"/>
    </xf>
    <xf numFmtId="0" fontId="4" fillId="0" borderId="0" xfId="0" applyFont="1" applyFill="1" applyAlignment="1">
      <alignment vertical="center"/>
    </xf>
    <xf numFmtId="49" fontId="7" fillId="0" borderId="10" xfId="49" applyNumberFormat="1" applyFont="1" applyFill="1" applyBorder="1" applyAlignment="1">
      <alignment horizontal="center" vertical="center" wrapText="1"/>
    </xf>
    <xf numFmtId="49" fontId="7" fillId="0" borderId="11" xfId="49" applyNumberFormat="1" applyFont="1" applyFill="1" applyBorder="1" applyAlignment="1">
      <alignment horizontal="center" vertical="center" wrapText="1"/>
    </xf>
    <xf numFmtId="0" fontId="7" fillId="0" borderId="1" xfId="49" applyNumberFormat="1" applyFont="1" applyFill="1" applyBorder="1" applyAlignment="1">
      <alignment vertical="center" wrapText="1" shrinkToFit="1"/>
    </xf>
    <xf numFmtId="0" fontId="24" fillId="0" borderId="1" xfId="0" applyFont="1" applyFill="1" applyBorder="1" applyAlignment="1">
      <alignment vertical="center"/>
    </xf>
    <xf numFmtId="0" fontId="24" fillId="0" borderId="1" xfId="0" applyFont="1" applyFill="1" applyBorder="1" applyAlignment="1">
      <alignment horizontal="left" vertical="center" wrapText="1"/>
    </xf>
    <xf numFmtId="0" fontId="33" fillId="0" borderId="1" xfId="49" applyNumberFormat="1" applyFont="1" applyFill="1" applyBorder="1" applyAlignment="1">
      <alignment vertical="center" wrapText="1" shrinkToFit="1"/>
    </xf>
    <xf numFmtId="0" fontId="12" fillId="0" borderId="1" xfId="49" applyNumberFormat="1" applyFont="1" applyFill="1" applyBorder="1" applyAlignment="1">
      <alignment vertical="center" wrapText="1" shrinkToFit="1"/>
    </xf>
    <xf numFmtId="0" fontId="7" fillId="0" borderId="1" xfId="49" applyNumberFormat="1" applyFont="1" applyFill="1" applyBorder="1" applyAlignment="1">
      <alignment vertical="center" shrinkToFi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复件 2009年莆田市跨市招生计划" xfId="50"/>
    <cellStyle name="常规_Sheet1" xfId="51"/>
    <cellStyle name="常规 4 2" xfId="52"/>
  </cellStyles>
  <dxfs count="2">
    <dxf>
      <font>
        <color indexed="42"/>
      </font>
    </dxf>
    <dxf>
      <font>
        <color theme="0"/>
      </font>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customXml" Target="../customXml/item3.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I21"/>
  <sheetViews>
    <sheetView tabSelected="1" topLeftCell="A12" workbookViewId="0">
      <pane xSplit="1" topLeftCell="B1" activePane="topRight" state="frozen"/>
      <selection/>
      <selection pane="topRight" activeCell="F4" sqref="F4"/>
    </sheetView>
  </sheetViews>
  <sheetFormatPr defaultColWidth="9" defaultRowHeight="80" customHeight="1"/>
  <cols>
    <col min="1" max="1" width="4.44444444444444" style="154" customWidth="1"/>
    <col min="2" max="2" width="16.9444444444444" style="232" customWidth="1"/>
    <col min="3" max="3" width="13.1296296296296" style="155" customWidth="1"/>
    <col min="4" max="4" width="7.75925925925926" style="153" customWidth="1"/>
    <col min="5" max="5" width="19.1296296296296" style="153" customWidth="1"/>
    <col min="6" max="6" width="10.1296296296296" style="153" customWidth="1"/>
    <col min="7" max="7" width="9.11111111111111" style="156" customWidth="1"/>
    <col min="8" max="8" width="6.12962962962963" style="156" customWidth="1"/>
    <col min="9" max="9" width="71.6666666666667" style="157" customWidth="1"/>
    <col min="10" max="16384" width="9" style="151"/>
  </cols>
  <sheetData>
    <row r="1" s="151" customFormat="1" ht="55" customHeight="1" spans="1:9">
      <c r="A1" s="5" t="s">
        <v>0</v>
      </c>
      <c r="B1" s="233"/>
      <c r="C1" s="5"/>
      <c r="D1" s="5"/>
      <c r="E1" s="5"/>
      <c r="F1" s="5"/>
      <c r="G1" s="5"/>
      <c r="H1" s="5"/>
      <c r="I1" s="5"/>
    </row>
    <row r="2" s="151" customFormat="1" ht="26" customHeight="1" spans="1:9">
      <c r="A2" s="160" t="s">
        <v>1</v>
      </c>
      <c r="B2" s="234"/>
      <c r="C2" s="160"/>
      <c r="D2" s="160"/>
      <c r="E2" s="161"/>
      <c r="F2" s="161"/>
      <c r="G2" s="162"/>
      <c r="H2" s="162"/>
      <c r="I2" s="200"/>
    </row>
    <row r="3" s="151" customFormat="1" ht="27" customHeight="1" spans="1:9">
      <c r="A3" s="164" t="s">
        <v>2</v>
      </c>
      <c r="B3" s="165" t="s">
        <v>3</v>
      </c>
      <c r="C3" s="164" t="s">
        <v>4</v>
      </c>
      <c r="D3" s="164" t="s">
        <v>5</v>
      </c>
      <c r="E3" s="235" t="s">
        <v>6</v>
      </c>
      <c r="F3" s="236"/>
      <c r="G3" s="166" t="s">
        <v>7</v>
      </c>
      <c r="H3" s="166" t="s">
        <v>8</v>
      </c>
      <c r="I3" s="169" t="s">
        <v>9</v>
      </c>
    </row>
    <row r="4" s="151" customFormat="1" ht="25" customHeight="1" spans="1:9">
      <c r="A4" s="164"/>
      <c r="B4" s="167"/>
      <c r="C4" s="164"/>
      <c r="D4" s="164"/>
      <c r="E4" s="164" t="s">
        <v>10</v>
      </c>
      <c r="F4" s="164" t="s">
        <v>11</v>
      </c>
      <c r="G4" s="166"/>
      <c r="H4" s="166"/>
      <c r="I4" s="169"/>
    </row>
    <row r="5" s="151" customFormat="1" ht="90" customHeight="1" spans="1:9">
      <c r="A5" s="237" t="s">
        <v>12</v>
      </c>
      <c r="B5" s="169" t="s">
        <v>13</v>
      </c>
      <c r="C5" s="237" t="s">
        <v>14</v>
      </c>
      <c r="D5" s="237"/>
      <c r="E5" s="169" t="s">
        <v>15</v>
      </c>
      <c r="F5" s="169" t="s">
        <v>16</v>
      </c>
      <c r="G5" s="171">
        <f>G6+G11+G14+G17</f>
        <v>31</v>
      </c>
      <c r="H5" s="10" t="s">
        <v>17</v>
      </c>
      <c r="I5" s="201" t="s">
        <v>18</v>
      </c>
    </row>
    <row r="6" s="151" customFormat="1" ht="105" customHeight="1" spans="1:9">
      <c r="A6" s="172" t="s">
        <v>19</v>
      </c>
      <c r="B6" s="238" t="s">
        <v>20</v>
      </c>
      <c r="C6" s="239"/>
      <c r="D6" s="174" t="s">
        <v>21</v>
      </c>
      <c r="E6" s="174"/>
      <c r="F6" s="174"/>
      <c r="G6" s="11">
        <f>SUM(G7:G10)</f>
        <v>13</v>
      </c>
      <c r="H6" s="10"/>
      <c r="I6" s="202" t="s">
        <v>22</v>
      </c>
    </row>
    <row r="7" s="151" customFormat="1" ht="59" customHeight="1" spans="1:9">
      <c r="A7" s="25">
        <v>1</v>
      </c>
      <c r="B7" s="240" t="s">
        <v>20</v>
      </c>
      <c r="C7" s="176" t="s">
        <v>23</v>
      </c>
      <c r="D7" s="177" t="s">
        <v>24</v>
      </c>
      <c r="E7" s="241" t="s">
        <v>25</v>
      </c>
      <c r="F7" s="178" t="s">
        <v>26</v>
      </c>
      <c r="G7" s="179">
        <v>3</v>
      </c>
      <c r="H7" s="180" t="s">
        <v>27</v>
      </c>
      <c r="I7" s="203" t="s">
        <v>28</v>
      </c>
    </row>
    <row r="8" s="151" customFormat="1" ht="64" customHeight="1" spans="1:9">
      <c r="A8" s="25">
        <v>2</v>
      </c>
      <c r="B8" s="240" t="s">
        <v>20</v>
      </c>
      <c r="C8" s="176" t="s">
        <v>23</v>
      </c>
      <c r="D8" s="177" t="s">
        <v>29</v>
      </c>
      <c r="E8" s="241" t="s">
        <v>30</v>
      </c>
      <c r="F8" s="178" t="s">
        <v>26</v>
      </c>
      <c r="G8" s="179">
        <v>4</v>
      </c>
      <c r="H8" s="180" t="s">
        <v>27</v>
      </c>
      <c r="I8" s="203" t="s">
        <v>31</v>
      </c>
    </row>
    <row r="9" s="151" customFormat="1" ht="75" customHeight="1" spans="1:9">
      <c r="A9" s="25">
        <v>3</v>
      </c>
      <c r="B9" s="240" t="s">
        <v>20</v>
      </c>
      <c r="C9" s="176" t="s">
        <v>32</v>
      </c>
      <c r="D9" s="177" t="s">
        <v>33</v>
      </c>
      <c r="E9" s="241" t="s">
        <v>34</v>
      </c>
      <c r="F9" s="178" t="s">
        <v>35</v>
      </c>
      <c r="G9" s="179">
        <v>3</v>
      </c>
      <c r="H9" s="180" t="s">
        <v>27</v>
      </c>
      <c r="I9" s="203" t="s">
        <v>36</v>
      </c>
    </row>
    <row r="10" s="151" customFormat="1" ht="74.25" customHeight="1" spans="1:9">
      <c r="A10" s="25">
        <v>4</v>
      </c>
      <c r="B10" s="240" t="s">
        <v>20</v>
      </c>
      <c r="C10" s="176" t="s">
        <v>32</v>
      </c>
      <c r="D10" s="177" t="s">
        <v>37</v>
      </c>
      <c r="E10" s="241" t="s">
        <v>38</v>
      </c>
      <c r="F10" s="178" t="s">
        <v>35</v>
      </c>
      <c r="G10" s="179">
        <v>3</v>
      </c>
      <c r="H10" s="180" t="s">
        <v>27</v>
      </c>
      <c r="I10" s="203" t="s">
        <v>39</v>
      </c>
    </row>
    <row r="11" s="152" customFormat="1" ht="97" customHeight="1" spans="1:9">
      <c r="A11" s="172" t="s">
        <v>40</v>
      </c>
      <c r="B11" s="238" t="s">
        <v>41</v>
      </c>
      <c r="C11" s="239"/>
      <c r="D11" s="174" t="s">
        <v>42</v>
      </c>
      <c r="E11" s="242"/>
      <c r="F11" s="185"/>
      <c r="G11" s="11">
        <f>SUM(G12:G13)</f>
        <v>6</v>
      </c>
      <c r="H11" s="180"/>
      <c r="I11" s="202" t="s">
        <v>43</v>
      </c>
    </row>
    <row r="12" s="152" customFormat="1" ht="114" customHeight="1" spans="1:9">
      <c r="A12" s="177">
        <v>1</v>
      </c>
      <c r="B12" s="240" t="s">
        <v>41</v>
      </c>
      <c r="C12" s="176" t="s">
        <v>44</v>
      </c>
      <c r="D12" s="177" t="s">
        <v>45</v>
      </c>
      <c r="E12" s="241" t="s">
        <v>46</v>
      </c>
      <c r="F12" s="188" t="s">
        <v>47</v>
      </c>
      <c r="G12" s="189">
        <v>3</v>
      </c>
      <c r="H12" s="180" t="s">
        <v>27</v>
      </c>
      <c r="I12" s="205" t="s">
        <v>48</v>
      </c>
    </row>
    <row r="13" s="152" customFormat="1" ht="105" customHeight="1" spans="1:9">
      <c r="A13" s="177">
        <v>2</v>
      </c>
      <c r="B13" s="240" t="s">
        <v>41</v>
      </c>
      <c r="C13" s="176" t="s">
        <v>49</v>
      </c>
      <c r="D13" s="177" t="s">
        <v>50</v>
      </c>
      <c r="E13" s="241" t="s">
        <v>51</v>
      </c>
      <c r="F13" s="188" t="s">
        <v>52</v>
      </c>
      <c r="G13" s="190">
        <v>3</v>
      </c>
      <c r="H13" s="180" t="s">
        <v>27</v>
      </c>
      <c r="I13" s="204" t="s">
        <v>53</v>
      </c>
    </row>
    <row r="14" s="152" customFormat="1" ht="58" customHeight="1" spans="1:9">
      <c r="A14" s="172" t="s">
        <v>54</v>
      </c>
      <c r="B14" s="238" t="s">
        <v>55</v>
      </c>
      <c r="C14" s="239"/>
      <c r="D14" s="174" t="s">
        <v>56</v>
      </c>
      <c r="E14" s="242"/>
      <c r="F14" s="185"/>
      <c r="G14" s="11">
        <f>SUM(G15:G16)</f>
        <v>4</v>
      </c>
      <c r="H14" s="180"/>
      <c r="I14" s="202" t="s">
        <v>57</v>
      </c>
    </row>
    <row r="15" s="152" customFormat="1" ht="54.75" customHeight="1" spans="1:9">
      <c r="A15" s="177">
        <v>1</v>
      </c>
      <c r="B15" s="240" t="s">
        <v>55</v>
      </c>
      <c r="C15" s="182" t="s">
        <v>58</v>
      </c>
      <c r="D15" s="177" t="s">
        <v>59</v>
      </c>
      <c r="E15" s="241" t="s">
        <v>60</v>
      </c>
      <c r="F15" s="188" t="s">
        <v>61</v>
      </c>
      <c r="G15" s="189">
        <v>2</v>
      </c>
      <c r="H15" s="180" t="s">
        <v>27</v>
      </c>
      <c r="I15" s="205" t="s">
        <v>62</v>
      </c>
    </row>
    <row r="16" s="152" customFormat="1" ht="50.25" customHeight="1" spans="1:9">
      <c r="A16" s="177">
        <v>2</v>
      </c>
      <c r="B16" s="240" t="s">
        <v>55</v>
      </c>
      <c r="C16" s="182" t="s">
        <v>63</v>
      </c>
      <c r="D16" s="177" t="s">
        <v>64</v>
      </c>
      <c r="E16" s="241" t="s">
        <v>65</v>
      </c>
      <c r="F16" s="188" t="s">
        <v>35</v>
      </c>
      <c r="G16" s="190">
        <v>2</v>
      </c>
      <c r="H16" s="180" t="s">
        <v>27</v>
      </c>
      <c r="I16" s="204" t="s">
        <v>66</v>
      </c>
    </row>
    <row r="17" s="152" customFormat="1" ht="64" customHeight="1" spans="1:9">
      <c r="A17" s="172" t="s">
        <v>67</v>
      </c>
      <c r="B17" s="238" t="s">
        <v>68</v>
      </c>
      <c r="C17" s="239"/>
      <c r="D17" s="192" t="s">
        <v>69</v>
      </c>
      <c r="E17" s="242"/>
      <c r="F17" s="185"/>
      <c r="G17" s="10">
        <f>SUM(G18:G21)</f>
        <v>8</v>
      </c>
      <c r="H17" s="180"/>
      <c r="I17" s="202" t="s">
        <v>70</v>
      </c>
    </row>
    <row r="18" s="152" customFormat="1" ht="45" customHeight="1" spans="1:9">
      <c r="A18" s="177">
        <v>1</v>
      </c>
      <c r="B18" s="240" t="s">
        <v>68</v>
      </c>
      <c r="C18" s="182" t="s">
        <v>71</v>
      </c>
      <c r="D18" s="196" t="s">
        <v>72</v>
      </c>
      <c r="E18" s="241" t="s">
        <v>73</v>
      </c>
      <c r="F18" s="183" t="s">
        <v>61</v>
      </c>
      <c r="G18" s="184">
        <v>2</v>
      </c>
      <c r="H18" s="180" t="s">
        <v>27</v>
      </c>
      <c r="I18" s="205" t="s">
        <v>74</v>
      </c>
    </row>
    <row r="19" s="152" customFormat="1" ht="52.5" customHeight="1" spans="1:9">
      <c r="A19" s="177">
        <v>2</v>
      </c>
      <c r="B19" s="240" t="s">
        <v>68</v>
      </c>
      <c r="C19" s="182" t="s">
        <v>75</v>
      </c>
      <c r="D19" s="196" t="s">
        <v>76</v>
      </c>
      <c r="E19" s="241" t="s">
        <v>77</v>
      </c>
      <c r="F19" s="183" t="s">
        <v>78</v>
      </c>
      <c r="G19" s="184">
        <v>2</v>
      </c>
      <c r="H19" s="180" t="s">
        <v>27</v>
      </c>
      <c r="I19" s="204" t="s">
        <v>79</v>
      </c>
    </row>
    <row r="20" s="152" customFormat="1" ht="54.75" customHeight="1" spans="1:9">
      <c r="A20" s="177">
        <v>3</v>
      </c>
      <c r="B20" s="240" t="s">
        <v>68</v>
      </c>
      <c r="C20" s="182" t="s">
        <v>80</v>
      </c>
      <c r="D20" s="196" t="s">
        <v>81</v>
      </c>
      <c r="E20" s="241" t="s">
        <v>82</v>
      </c>
      <c r="F20" s="183" t="s">
        <v>80</v>
      </c>
      <c r="G20" s="184">
        <v>2</v>
      </c>
      <c r="H20" s="180" t="s">
        <v>27</v>
      </c>
      <c r="I20" s="204" t="s">
        <v>83</v>
      </c>
    </row>
    <row r="21" s="152" customFormat="1" ht="61" customHeight="1" spans="1:9">
      <c r="A21" s="177">
        <v>4</v>
      </c>
      <c r="B21" s="240" t="s">
        <v>68</v>
      </c>
      <c r="C21" s="182" t="s">
        <v>84</v>
      </c>
      <c r="D21" s="196" t="s">
        <v>85</v>
      </c>
      <c r="E21" s="241" t="s">
        <v>86</v>
      </c>
      <c r="F21" s="176" t="s">
        <v>87</v>
      </c>
      <c r="G21" s="184">
        <v>2</v>
      </c>
      <c r="H21" s="180" t="s">
        <v>27</v>
      </c>
      <c r="I21" s="204" t="s">
        <v>88</v>
      </c>
    </row>
  </sheetData>
  <sheetProtection formatCells="0" formatColumns="0" formatRows="0" insertRows="0" insertColumns="0" insertHyperlinks="0" deleteColumns="0" deleteRows="0" sort="0" autoFilter="0" pivotTables="0"/>
  <autoFilter xmlns:etc="http://www.wps.cn/officeDocument/2017/etCustomData" ref="A1:I21" etc:filterBottomFollowUsedRange="0">
    <extLst/>
  </autoFilter>
  <mergeCells count="10">
    <mergeCell ref="A1:I1"/>
    <mergeCell ref="A2:I2"/>
    <mergeCell ref="E3:F3"/>
    <mergeCell ref="A3:A4"/>
    <mergeCell ref="B3:B4"/>
    <mergeCell ref="C3:C4"/>
    <mergeCell ref="D3:D4"/>
    <mergeCell ref="G3:G4"/>
    <mergeCell ref="H3:H4"/>
    <mergeCell ref="I3:I4"/>
  </mergeCells>
  <conditionalFormatting sqref="A1:B1">
    <cfRule type="cellIs" dxfId="0" priority="3" stopIfTrue="1" operator="equal">
      <formula>0</formula>
    </cfRule>
  </conditionalFormatting>
  <conditionalFormatting sqref="H7:H10">
    <cfRule type="cellIs" dxfId="1" priority="2" operator="equal">
      <formula>0</formula>
    </cfRule>
  </conditionalFormatting>
  <conditionalFormatting sqref="H11:H13 I12:I13">
    <cfRule type="cellIs" dxfId="1" priority="1" operator="equal">
      <formula>0</formula>
    </cfRule>
  </conditionalFormatting>
  <conditionalFormatting sqref="H14:H21 G18:G21 I15:I16 I18:I21">
    <cfRule type="cellIs" dxfId="1" priority="4" operator="equal">
      <formula>0</formula>
    </cfRule>
  </conditionalFormatting>
  <pageMargins left="0.357638888888889" right="0.357638888888889" top="1" bottom="0.802777777777778" header="0.5" footer="0.5"/>
  <pageSetup paperSize="9" scale="85"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I181"/>
  <sheetViews>
    <sheetView zoomScale="90" zoomScaleNormal="90" topLeftCell="B1" workbookViewId="0">
      <pane xSplit="1" ySplit="5" topLeftCell="C109" activePane="bottomRight" state="frozen"/>
      <selection/>
      <selection pane="topRight"/>
      <selection pane="bottomLeft"/>
      <selection pane="bottomRight" activeCell="B1" sqref="A1:I181"/>
    </sheetView>
  </sheetViews>
  <sheetFormatPr defaultColWidth="9" defaultRowHeight="14.4"/>
  <cols>
    <col min="1" max="1" width="72.5" style="153" hidden="1" customWidth="1"/>
    <col min="2" max="2" width="6.2962962962963" style="154" customWidth="1"/>
    <col min="3" max="3" width="24.8518518518519" style="154" customWidth="1"/>
    <col min="4" max="4" width="18.5185185185185" style="155" customWidth="1"/>
    <col min="5" max="5" width="10.4907407407407" style="153" customWidth="1"/>
    <col min="6" max="6" width="19.8703703703704" style="153" customWidth="1"/>
    <col min="7" max="7" width="9.25925925925926" style="156" customWidth="1"/>
    <col min="8" max="8" width="5.87962962962963" style="156" customWidth="1"/>
    <col min="9" max="9" width="72.8333333333333" style="157" customWidth="1"/>
    <col min="10" max="16384" width="9" style="151"/>
  </cols>
  <sheetData>
    <row r="1" s="151" customFormat="1" ht="45" customHeight="1" spans="1:9">
      <c r="A1" s="158"/>
      <c r="B1" s="5" t="s">
        <v>0</v>
      </c>
      <c r="C1" s="5"/>
      <c r="D1" s="5"/>
      <c r="E1" s="5"/>
      <c r="F1" s="5"/>
      <c r="G1" s="5"/>
      <c r="H1" s="5"/>
      <c r="I1" s="5"/>
    </row>
    <row r="2" s="151" customFormat="1" ht="26" customHeight="1" spans="1:9">
      <c r="A2" s="159" t="s">
        <v>89</v>
      </c>
      <c r="B2" s="160" t="s">
        <v>90</v>
      </c>
      <c r="C2" s="160"/>
      <c r="D2" s="160"/>
      <c r="E2" s="160"/>
      <c r="F2" s="161"/>
      <c r="G2" s="162"/>
      <c r="H2" s="162"/>
      <c r="I2" s="200"/>
    </row>
    <row r="3" s="151" customFormat="1" ht="24" customHeight="1" spans="1:9">
      <c r="A3" s="163" t="s">
        <v>91</v>
      </c>
      <c r="B3" s="164" t="s">
        <v>2</v>
      </c>
      <c r="C3" s="165" t="s">
        <v>92</v>
      </c>
      <c r="D3" s="164" t="s">
        <v>93</v>
      </c>
      <c r="E3" s="164" t="s">
        <v>5</v>
      </c>
      <c r="F3" s="164" t="s">
        <v>94</v>
      </c>
      <c r="G3" s="166" t="s">
        <v>95</v>
      </c>
      <c r="H3" s="166" t="s">
        <v>8</v>
      </c>
      <c r="I3" s="169" t="s">
        <v>9</v>
      </c>
    </row>
    <row r="4" s="151" customFormat="1" ht="27" customHeight="1" spans="1:9">
      <c r="A4" s="163"/>
      <c r="B4" s="164"/>
      <c r="C4" s="167"/>
      <c r="D4" s="164"/>
      <c r="E4" s="164"/>
      <c r="F4" s="164"/>
      <c r="G4" s="166"/>
      <c r="H4" s="166"/>
      <c r="I4" s="169"/>
    </row>
    <row r="5" s="151" customFormat="1" ht="17" customHeight="1" spans="1:9">
      <c r="A5" s="168"/>
      <c r="B5" s="25"/>
      <c r="C5" s="169"/>
      <c r="D5" s="170"/>
      <c r="E5" s="169"/>
      <c r="F5" s="169"/>
      <c r="G5" s="171">
        <f>G6+G34+G49+G58+G67+G78+G93+G100+G110+G112+G114+G118+G122+G124+G127+G129+G133+G138+G147+G151+G153+G164+G167+G173</f>
        <v>1858</v>
      </c>
      <c r="H5" s="10"/>
      <c r="I5" s="201"/>
    </row>
    <row r="6" s="151" customFormat="1" ht="42" customHeight="1" spans="1:9">
      <c r="A6" s="168"/>
      <c r="B6" s="172" t="s">
        <v>19</v>
      </c>
      <c r="C6" s="173" t="s">
        <v>96</v>
      </c>
      <c r="D6" s="173"/>
      <c r="E6" s="174" t="s">
        <v>97</v>
      </c>
      <c r="F6" s="174"/>
      <c r="G6" s="11">
        <f>SUM(G7:G33)</f>
        <v>728</v>
      </c>
      <c r="H6" s="10"/>
      <c r="I6" s="202" t="s">
        <v>98</v>
      </c>
    </row>
    <row r="7" s="151" customFormat="1" ht="51" customHeight="1" spans="1:9">
      <c r="A7" s="168"/>
      <c r="B7" s="25">
        <v>1</v>
      </c>
      <c r="C7" s="175" t="s">
        <v>96</v>
      </c>
      <c r="D7" s="176" t="s">
        <v>99</v>
      </c>
      <c r="E7" s="177" t="s">
        <v>100</v>
      </c>
      <c r="F7" s="178" t="s">
        <v>101</v>
      </c>
      <c r="G7" s="179">
        <v>77</v>
      </c>
      <c r="H7" s="180">
        <v>5</v>
      </c>
      <c r="I7" s="203" t="s">
        <v>102</v>
      </c>
    </row>
    <row r="8" s="151" customFormat="1" ht="63" customHeight="1" spans="1:9">
      <c r="A8" s="168"/>
      <c r="B8" s="25">
        <v>2</v>
      </c>
      <c r="C8" s="175" t="s">
        <v>96</v>
      </c>
      <c r="D8" s="176" t="s">
        <v>103</v>
      </c>
      <c r="E8" s="177" t="s">
        <v>104</v>
      </c>
      <c r="F8" s="178" t="s">
        <v>101</v>
      </c>
      <c r="G8" s="179">
        <v>54</v>
      </c>
      <c r="H8" s="180" t="s">
        <v>105</v>
      </c>
      <c r="I8" s="203" t="s">
        <v>102</v>
      </c>
    </row>
    <row r="9" s="151" customFormat="1" ht="50" customHeight="1" spans="1:9">
      <c r="A9" s="168"/>
      <c r="B9" s="25">
        <v>3</v>
      </c>
      <c r="C9" s="175" t="s">
        <v>96</v>
      </c>
      <c r="D9" s="176" t="s">
        <v>106</v>
      </c>
      <c r="E9" s="177" t="s">
        <v>107</v>
      </c>
      <c r="F9" s="178" t="s">
        <v>108</v>
      </c>
      <c r="G9" s="179">
        <v>31</v>
      </c>
      <c r="H9" s="180">
        <v>5</v>
      </c>
      <c r="I9" s="203" t="s">
        <v>109</v>
      </c>
    </row>
    <row r="10" s="151" customFormat="1" ht="92" customHeight="1" spans="1:9">
      <c r="A10" s="168"/>
      <c r="B10" s="25">
        <v>4</v>
      </c>
      <c r="C10" s="175" t="s">
        <v>96</v>
      </c>
      <c r="D10" s="176" t="s">
        <v>106</v>
      </c>
      <c r="E10" s="177" t="s">
        <v>110</v>
      </c>
      <c r="F10" s="178" t="s">
        <v>111</v>
      </c>
      <c r="G10" s="179">
        <v>10</v>
      </c>
      <c r="H10" s="180">
        <v>5</v>
      </c>
      <c r="I10" s="203" t="s">
        <v>112</v>
      </c>
    </row>
    <row r="11" s="152" customFormat="1" ht="49" customHeight="1" spans="1:9">
      <c r="A11" s="181"/>
      <c r="B11" s="25">
        <v>5</v>
      </c>
      <c r="C11" s="175" t="s">
        <v>96</v>
      </c>
      <c r="D11" s="182" t="s">
        <v>113</v>
      </c>
      <c r="E11" s="177" t="s">
        <v>114</v>
      </c>
      <c r="F11" s="183" t="s">
        <v>115</v>
      </c>
      <c r="G11" s="184">
        <v>24</v>
      </c>
      <c r="H11" s="180">
        <v>5</v>
      </c>
      <c r="I11" s="204" t="s">
        <v>116</v>
      </c>
    </row>
    <row r="12" s="152" customFormat="1" ht="49" customHeight="1" spans="1:9">
      <c r="A12" s="181"/>
      <c r="B12" s="25">
        <v>6</v>
      </c>
      <c r="C12" s="175" t="s">
        <v>96</v>
      </c>
      <c r="D12" s="182" t="s">
        <v>113</v>
      </c>
      <c r="E12" s="177" t="s">
        <v>117</v>
      </c>
      <c r="F12" s="176" t="s">
        <v>118</v>
      </c>
      <c r="G12" s="184">
        <v>15</v>
      </c>
      <c r="H12" s="180">
        <v>5</v>
      </c>
      <c r="I12" s="204" t="s">
        <v>119</v>
      </c>
    </row>
    <row r="13" s="152" customFormat="1" ht="49" customHeight="1" spans="1:9">
      <c r="A13" s="181"/>
      <c r="B13" s="25">
        <v>7</v>
      </c>
      <c r="C13" s="175" t="s">
        <v>96</v>
      </c>
      <c r="D13" s="182" t="s">
        <v>120</v>
      </c>
      <c r="E13" s="177" t="s">
        <v>121</v>
      </c>
      <c r="F13" s="183" t="s">
        <v>122</v>
      </c>
      <c r="G13" s="184">
        <v>24</v>
      </c>
      <c r="H13" s="180">
        <v>5</v>
      </c>
      <c r="I13" s="204" t="s">
        <v>123</v>
      </c>
    </row>
    <row r="14" s="152" customFormat="1" ht="49" customHeight="1" spans="1:9">
      <c r="A14" s="181"/>
      <c r="B14" s="25">
        <v>8</v>
      </c>
      <c r="C14" s="175" t="s">
        <v>96</v>
      </c>
      <c r="D14" s="182" t="s">
        <v>124</v>
      </c>
      <c r="E14" s="177" t="s">
        <v>125</v>
      </c>
      <c r="F14" s="176" t="s">
        <v>126</v>
      </c>
      <c r="G14" s="184">
        <v>31</v>
      </c>
      <c r="H14" s="180">
        <v>5</v>
      </c>
      <c r="I14" s="204" t="s">
        <v>127</v>
      </c>
    </row>
    <row r="15" s="152" customFormat="1" ht="70" customHeight="1" spans="1:9">
      <c r="A15" s="181"/>
      <c r="B15" s="25">
        <v>9</v>
      </c>
      <c r="C15" s="175" t="s">
        <v>96</v>
      </c>
      <c r="D15" s="182" t="s">
        <v>124</v>
      </c>
      <c r="E15" s="177" t="s">
        <v>128</v>
      </c>
      <c r="F15" s="176" t="s">
        <v>129</v>
      </c>
      <c r="G15" s="184">
        <v>12</v>
      </c>
      <c r="H15" s="180" t="s">
        <v>105</v>
      </c>
      <c r="I15" s="205" t="s">
        <v>130</v>
      </c>
    </row>
    <row r="16" s="152" customFormat="1" ht="49" customHeight="1" spans="1:9">
      <c r="A16" s="181"/>
      <c r="B16" s="25">
        <v>10</v>
      </c>
      <c r="C16" s="175" t="s">
        <v>96</v>
      </c>
      <c r="D16" s="182" t="s">
        <v>124</v>
      </c>
      <c r="E16" s="177" t="s">
        <v>131</v>
      </c>
      <c r="F16" s="176" t="s">
        <v>132</v>
      </c>
      <c r="G16" s="184">
        <v>16</v>
      </c>
      <c r="H16" s="180">
        <v>5</v>
      </c>
      <c r="I16" s="204" t="s">
        <v>133</v>
      </c>
    </row>
    <row r="17" s="152" customFormat="1" ht="49" customHeight="1" spans="1:9">
      <c r="A17" s="181"/>
      <c r="B17" s="25">
        <v>11</v>
      </c>
      <c r="C17" s="175" t="s">
        <v>96</v>
      </c>
      <c r="D17" s="182" t="s">
        <v>134</v>
      </c>
      <c r="E17" s="177" t="s">
        <v>135</v>
      </c>
      <c r="F17" s="176" t="s">
        <v>136</v>
      </c>
      <c r="G17" s="184">
        <v>22</v>
      </c>
      <c r="H17" s="184">
        <v>5</v>
      </c>
      <c r="I17" s="204" t="s">
        <v>137</v>
      </c>
    </row>
    <row r="18" s="152" customFormat="1" ht="36" customHeight="1" spans="1:9">
      <c r="A18" s="181"/>
      <c r="B18" s="25">
        <v>12</v>
      </c>
      <c r="C18" s="175" t="s">
        <v>96</v>
      </c>
      <c r="D18" s="182" t="s">
        <v>134</v>
      </c>
      <c r="E18" s="177" t="s">
        <v>138</v>
      </c>
      <c r="F18" s="176" t="s">
        <v>139</v>
      </c>
      <c r="G18" s="184">
        <v>10</v>
      </c>
      <c r="H18" s="184">
        <v>5</v>
      </c>
      <c r="I18" s="205" t="s">
        <v>140</v>
      </c>
    </row>
    <row r="19" s="152" customFormat="1" ht="51" customHeight="1" spans="1:9">
      <c r="A19" s="181"/>
      <c r="B19" s="25">
        <v>13</v>
      </c>
      <c r="C19" s="175" t="s">
        <v>96</v>
      </c>
      <c r="D19" s="182" t="s">
        <v>141</v>
      </c>
      <c r="E19" s="177" t="s">
        <v>142</v>
      </c>
      <c r="F19" s="183" t="s">
        <v>108</v>
      </c>
      <c r="G19" s="184">
        <v>19</v>
      </c>
      <c r="H19" s="180">
        <v>5</v>
      </c>
      <c r="I19" s="205" t="s">
        <v>143</v>
      </c>
    </row>
    <row r="20" s="152" customFormat="1" ht="48.75" customHeight="1" spans="1:9">
      <c r="A20" s="181"/>
      <c r="B20" s="25">
        <v>14</v>
      </c>
      <c r="C20" s="175" t="s">
        <v>96</v>
      </c>
      <c r="D20" s="182" t="s">
        <v>144</v>
      </c>
      <c r="E20" s="177" t="s">
        <v>145</v>
      </c>
      <c r="F20" s="176" t="s">
        <v>122</v>
      </c>
      <c r="G20" s="184">
        <v>40</v>
      </c>
      <c r="H20" s="180">
        <v>5</v>
      </c>
      <c r="I20" s="204" t="s">
        <v>123</v>
      </c>
    </row>
    <row r="21" s="152" customFormat="1" ht="54.75" customHeight="1" spans="1:9">
      <c r="A21" s="181"/>
      <c r="B21" s="25">
        <v>15</v>
      </c>
      <c r="C21" s="175" t="s">
        <v>96</v>
      </c>
      <c r="D21" s="182" t="s">
        <v>146</v>
      </c>
      <c r="E21" s="177" t="s">
        <v>147</v>
      </c>
      <c r="F21" s="176" t="s">
        <v>136</v>
      </c>
      <c r="G21" s="184">
        <v>33</v>
      </c>
      <c r="H21" s="180">
        <v>5</v>
      </c>
      <c r="I21" s="204" t="s">
        <v>137</v>
      </c>
    </row>
    <row r="22" s="152" customFormat="1" ht="46.5" customHeight="1" spans="1:9">
      <c r="A22" s="181"/>
      <c r="B22" s="25">
        <v>16</v>
      </c>
      <c r="C22" s="175" t="s">
        <v>96</v>
      </c>
      <c r="D22" s="182" t="s">
        <v>146</v>
      </c>
      <c r="E22" s="177" t="s">
        <v>148</v>
      </c>
      <c r="F22" s="183" t="s">
        <v>118</v>
      </c>
      <c r="G22" s="184">
        <v>15</v>
      </c>
      <c r="H22" s="180">
        <v>5</v>
      </c>
      <c r="I22" s="204" t="s">
        <v>119</v>
      </c>
    </row>
    <row r="23" s="152" customFormat="1" ht="45" customHeight="1" spans="1:9">
      <c r="A23" s="181"/>
      <c r="B23" s="25">
        <v>17</v>
      </c>
      <c r="C23" s="175" t="s">
        <v>96</v>
      </c>
      <c r="D23" s="182" t="s">
        <v>146</v>
      </c>
      <c r="E23" s="177" t="s">
        <v>149</v>
      </c>
      <c r="F23" s="183" t="s">
        <v>150</v>
      </c>
      <c r="G23" s="184">
        <v>8</v>
      </c>
      <c r="H23" s="180">
        <v>5</v>
      </c>
      <c r="I23" s="204" t="s">
        <v>151</v>
      </c>
    </row>
    <row r="24" s="152" customFormat="1" ht="30.75" customHeight="1" spans="1:9">
      <c r="A24" s="181"/>
      <c r="B24" s="25">
        <v>18</v>
      </c>
      <c r="C24" s="175" t="s">
        <v>96</v>
      </c>
      <c r="D24" s="182" t="s">
        <v>146</v>
      </c>
      <c r="E24" s="177" t="s">
        <v>152</v>
      </c>
      <c r="F24" s="176" t="s">
        <v>122</v>
      </c>
      <c r="G24" s="184">
        <v>41</v>
      </c>
      <c r="H24" s="180">
        <v>5</v>
      </c>
      <c r="I24" s="204" t="s">
        <v>123</v>
      </c>
    </row>
    <row r="25" s="152" customFormat="1" ht="46.5" customHeight="1" spans="1:9">
      <c r="A25" s="181"/>
      <c r="B25" s="25">
        <v>19</v>
      </c>
      <c r="C25" s="175" t="s">
        <v>96</v>
      </c>
      <c r="D25" s="182" t="s">
        <v>80</v>
      </c>
      <c r="E25" s="177" t="s">
        <v>153</v>
      </c>
      <c r="F25" s="183" t="s">
        <v>154</v>
      </c>
      <c r="G25" s="184">
        <v>32</v>
      </c>
      <c r="H25" s="180">
        <v>5</v>
      </c>
      <c r="I25" s="204" t="s">
        <v>155</v>
      </c>
    </row>
    <row r="26" s="152" customFormat="1" ht="57" customHeight="1" spans="1:9">
      <c r="A26" s="181"/>
      <c r="B26" s="25">
        <v>20</v>
      </c>
      <c r="C26" s="175" t="s">
        <v>96</v>
      </c>
      <c r="D26" s="182" t="s">
        <v>156</v>
      </c>
      <c r="E26" s="177" t="s">
        <v>157</v>
      </c>
      <c r="F26" s="176" t="s">
        <v>158</v>
      </c>
      <c r="G26" s="184">
        <v>8</v>
      </c>
      <c r="H26" s="180">
        <v>5</v>
      </c>
      <c r="I26" s="205" t="s">
        <v>159</v>
      </c>
    </row>
    <row r="27" s="152" customFormat="1" ht="50.25" customHeight="1" spans="1:9">
      <c r="A27" s="181"/>
      <c r="B27" s="25">
        <v>21</v>
      </c>
      <c r="C27" s="175" t="s">
        <v>96</v>
      </c>
      <c r="D27" s="182" t="s">
        <v>160</v>
      </c>
      <c r="E27" s="177" t="s">
        <v>161</v>
      </c>
      <c r="F27" s="176" t="s">
        <v>126</v>
      </c>
      <c r="G27" s="184">
        <v>35</v>
      </c>
      <c r="H27" s="180">
        <v>5</v>
      </c>
      <c r="I27" s="204" t="s">
        <v>127</v>
      </c>
    </row>
    <row r="28" s="152" customFormat="1" ht="65.25" customHeight="1" spans="1:9">
      <c r="A28" s="181"/>
      <c r="B28" s="25">
        <v>22</v>
      </c>
      <c r="C28" s="175" t="s">
        <v>96</v>
      </c>
      <c r="D28" s="182" t="s">
        <v>162</v>
      </c>
      <c r="E28" s="177" t="s">
        <v>163</v>
      </c>
      <c r="F28" s="183" t="s">
        <v>164</v>
      </c>
      <c r="G28" s="184">
        <v>22</v>
      </c>
      <c r="H28" s="180">
        <v>5</v>
      </c>
      <c r="I28" s="205" t="s">
        <v>165</v>
      </c>
    </row>
    <row r="29" s="152" customFormat="1" ht="100" customHeight="1" spans="1:9">
      <c r="A29" s="181"/>
      <c r="B29" s="25">
        <v>23</v>
      </c>
      <c r="C29" s="175" t="s">
        <v>96</v>
      </c>
      <c r="D29" s="182" t="s">
        <v>166</v>
      </c>
      <c r="E29" s="177" t="s">
        <v>167</v>
      </c>
      <c r="F29" s="176" t="s">
        <v>139</v>
      </c>
      <c r="G29" s="184">
        <v>15</v>
      </c>
      <c r="H29" s="180">
        <v>5</v>
      </c>
      <c r="I29" s="205" t="s">
        <v>140</v>
      </c>
    </row>
    <row r="30" s="152" customFormat="1" ht="59" customHeight="1" spans="1:9">
      <c r="A30" s="181"/>
      <c r="B30" s="25">
        <v>24</v>
      </c>
      <c r="C30" s="175" t="s">
        <v>96</v>
      </c>
      <c r="D30" s="182" t="s">
        <v>166</v>
      </c>
      <c r="E30" s="177" t="s">
        <v>168</v>
      </c>
      <c r="F30" s="176" t="s">
        <v>154</v>
      </c>
      <c r="G30" s="184">
        <v>37</v>
      </c>
      <c r="H30" s="180" t="s">
        <v>105</v>
      </c>
      <c r="I30" s="204" t="s">
        <v>155</v>
      </c>
    </row>
    <row r="31" s="152" customFormat="1" ht="102" customHeight="1" spans="1:9">
      <c r="A31" s="181"/>
      <c r="B31" s="25">
        <v>25</v>
      </c>
      <c r="C31" s="175" t="s">
        <v>96</v>
      </c>
      <c r="D31" s="182" t="s">
        <v>169</v>
      </c>
      <c r="E31" s="177" t="s">
        <v>170</v>
      </c>
      <c r="F31" s="176" t="s">
        <v>139</v>
      </c>
      <c r="G31" s="184">
        <v>20</v>
      </c>
      <c r="H31" s="180" t="s">
        <v>105</v>
      </c>
      <c r="I31" s="205" t="s">
        <v>140</v>
      </c>
    </row>
    <row r="32" s="152" customFormat="1" ht="51" customHeight="1" spans="1:9">
      <c r="A32" s="181"/>
      <c r="B32" s="25">
        <v>26</v>
      </c>
      <c r="C32" s="175" t="s">
        <v>96</v>
      </c>
      <c r="D32" s="182" t="s">
        <v>171</v>
      </c>
      <c r="E32" s="177" t="s">
        <v>172</v>
      </c>
      <c r="F32" s="183" t="s">
        <v>173</v>
      </c>
      <c r="G32" s="184">
        <v>38</v>
      </c>
      <c r="H32" s="180">
        <v>5</v>
      </c>
      <c r="I32" s="204" t="s">
        <v>174</v>
      </c>
    </row>
    <row r="33" s="152" customFormat="1" ht="55" customHeight="1" spans="1:9">
      <c r="A33" s="181"/>
      <c r="B33" s="25">
        <v>27</v>
      </c>
      <c r="C33" s="175" t="s">
        <v>96</v>
      </c>
      <c r="D33" s="182" t="s">
        <v>175</v>
      </c>
      <c r="E33" s="177" t="s">
        <v>176</v>
      </c>
      <c r="F33" s="183" t="s">
        <v>108</v>
      </c>
      <c r="G33" s="184">
        <v>39</v>
      </c>
      <c r="H33" s="180">
        <v>5</v>
      </c>
      <c r="I33" s="204" t="s">
        <v>109</v>
      </c>
    </row>
    <row r="34" s="152" customFormat="1" ht="89.25" customHeight="1" spans="1:9">
      <c r="A34" s="181"/>
      <c r="B34" s="172" t="s">
        <v>40</v>
      </c>
      <c r="C34" s="173" t="s">
        <v>177</v>
      </c>
      <c r="D34" s="173"/>
      <c r="E34" s="174" t="s">
        <v>178</v>
      </c>
      <c r="F34" s="185"/>
      <c r="G34" s="11">
        <f>SUM(G35:G48)</f>
        <v>129</v>
      </c>
      <c r="H34" s="180"/>
      <c r="I34" s="202" t="s">
        <v>179</v>
      </c>
    </row>
    <row r="35" s="152" customFormat="1" ht="50" customHeight="1" spans="1:9">
      <c r="A35" s="181"/>
      <c r="B35" s="186">
        <v>1</v>
      </c>
      <c r="C35" s="187" t="s">
        <v>177</v>
      </c>
      <c r="D35" s="182" t="s">
        <v>180</v>
      </c>
      <c r="E35" s="177" t="s">
        <v>181</v>
      </c>
      <c r="F35" s="188" t="s">
        <v>154</v>
      </c>
      <c r="G35" s="189">
        <v>20</v>
      </c>
      <c r="H35" s="180">
        <v>5</v>
      </c>
      <c r="I35" s="205" t="s">
        <v>182</v>
      </c>
    </row>
    <row r="36" s="152" customFormat="1" ht="61" customHeight="1" spans="1:9">
      <c r="A36" s="181"/>
      <c r="B36" s="186">
        <v>2</v>
      </c>
      <c r="C36" s="187" t="s">
        <v>177</v>
      </c>
      <c r="D36" s="182" t="s">
        <v>180</v>
      </c>
      <c r="E36" s="177" t="s">
        <v>183</v>
      </c>
      <c r="F36" s="188" t="s">
        <v>184</v>
      </c>
      <c r="G36" s="190">
        <v>3</v>
      </c>
      <c r="H36" s="180">
        <v>5</v>
      </c>
      <c r="I36" s="204" t="s">
        <v>185</v>
      </c>
    </row>
    <row r="37" s="152" customFormat="1" ht="61" customHeight="1" spans="1:9">
      <c r="A37" s="181"/>
      <c r="B37" s="186">
        <v>3</v>
      </c>
      <c r="C37" s="187" t="s">
        <v>177</v>
      </c>
      <c r="D37" s="182" t="s">
        <v>186</v>
      </c>
      <c r="E37" s="177" t="s">
        <v>187</v>
      </c>
      <c r="F37" s="188" t="s">
        <v>126</v>
      </c>
      <c r="G37" s="190">
        <v>30</v>
      </c>
      <c r="H37" s="180" t="s">
        <v>105</v>
      </c>
      <c r="I37" s="205" t="s">
        <v>188</v>
      </c>
    </row>
    <row r="38" s="152" customFormat="1" ht="61" customHeight="1" spans="1:9">
      <c r="A38" s="181"/>
      <c r="B38" s="186">
        <v>4</v>
      </c>
      <c r="C38" s="187" t="s">
        <v>177</v>
      </c>
      <c r="D38" s="182" t="s">
        <v>186</v>
      </c>
      <c r="E38" s="177" t="s">
        <v>189</v>
      </c>
      <c r="F38" s="188" t="s">
        <v>190</v>
      </c>
      <c r="G38" s="190">
        <v>2</v>
      </c>
      <c r="H38" s="180" t="s">
        <v>105</v>
      </c>
      <c r="I38" s="205" t="s">
        <v>191</v>
      </c>
    </row>
    <row r="39" s="152" customFormat="1" ht="61" customHeight="1" spans="1:9">
      <c r="A39" s="181"/>
      <c r="B39" s="186">
        <v>5</v>
      </c>
      <c r="C39" s="187" t="s">
        <v>177</v>
      </c>
      <c r="D39" s="182" t="s">
        <v>124</v>
      </c>
      <c r="E39" s="177" t="s">
        <v>192</v>
      </c>
      <c r="F39" s="188" t="s">
        <v>164</v>
      </c>
      <c r="G39" s="190">
        <v>18</v>
      </c>
      <c r="H39" s="180">
        <v>5</v>
      </c>
      <c r="I39" s="205" t="s">
        <v>193</v>
      </c>
    </row>
    <row r="40" s="152" customFormat="1" ht="61" customHeight="1" spans="1:9">
      <c r="A40" s="181"/>
      <c r="B40" s="186">
        <v>6</v>
      </c>
      <c r="C40" s="187" t="s">
        <v>177</v>
      </c>
      <c r="D40" s="182" t="s">
        <v>124</v>
      </c>
      <c r="E40" s="177" t="s">
        <v>194</v>
      </c>
      <c r="F40" s="188" t="s">
        <v>118</v>
      </c>
      <c r="G40" s="190">
        <v>5</v>
      </c>
      <c r="H40" s="180">
        <v>5</v>
      </c>
      <c r="I40" s="204" t="s">
        <v>195</v>
      </c>
    </row>
    <row r="41" s="152" customFormat="1" ht="74" customHeight="1" spans="1:9">
      <c r="A41" s="181"/>
      <c r="B41" s="186">
        <v>7</v>
      </c>
      <c r="C41" s="187" t="s">
        <v>177</v>
      </c>
      <c r="D41" s="182" t="s">
        <v>134</v>
      </c>
      <c r="E41" s="177" t="s">
        <v>196</v>
      </c>
      <c r="F41" s="188" t="s">
        <v>197</v>
      </c>
      <c r="G41" s="190">
        <v>7</v>
      </c>
      <c r="H41" s="180" t="s">
        <v>105</v>
      </c>
      <c r="I41" s="205" t="s">
        <v>198</v>
      </c>
    </row>
    <row r="42" s="152" customFormat="1" ht="57" customHeight="1" spans="1:9">
      <c r="A42" s="181"/>
      <c r="B42" s="186">
        <v>8</v>
      </c>
      <c r="C42" s="187" t="s">
        <v>177</v>
      </c>
      <c r="D42" s="182" t="s">
        <v>199</v>
      </c>
      <c r="E42" s="177" t="s">
        <v>200</v>
      </c>
      <c r="F42" s="188" t="s">
        <v>150</v>
      </c>
      <c r="G42" s="190">
        <v>1</v>
      </c>
      <c r="H42" s="180" t="s">
        <v>105</v>
      </c>
      <c r="I42" s="204" t="s">
        <v>201</v>
      </c>
    </row>
    <row r="43" s="152" customFormat="1" ht="83.55" customHeight="1" spans="1:9">
      <c r="A43" s="181"/>
      <c r="B43" s="186">
        <v>9</v>
      </c>
      <c r="C43" s="187" t="s">
        <v>177</v>
      </c>
      <c r="D43" s="182" t="s">
        <v>202</v>
      </c>
      <c r="E43" s="177" t="s">
        <v>203</v>
      </c>
      <c r="F43" s="182" t="s">
        <v>197</v>
      </c>
      <c r="G43" s="190">
        <v>7</v>
      </c>
      <c r="H43" s="180">
        <v>5</v>
      </c>
      <c r="I43" s="205" t="s">
        <v>198</v>
      </c>
    </row>
    <row r="44" s="152" customFormat="1" ht="87.6" customHeight="1" spans="1:9">
      <c r="A44" s="181"/>
      <c r="B44" s="186">
        <v>10</v>
      </c>
      <c r="C44" s="187" t="s">
        <v>177</v>
      </c>
      <c r="D44" s="182" t="s">
        <v>204</v>
      </c>
      <c r="E44" s="177" t="s">
        <v>205</v>
      </c>
      <c r="F44" s="182" t="s">
        <v>197</v>
      </c>
      <c r="G44" s="190">
        <v>7</v>
      </c>
      <c r="H44" s="180" t="s">
        <v>105</v>
      </c>
      <c r="I44" s="205" t="s">
        <v>198</v>
      </c>
    </row>
    <row r="45" s="152" customFormat="1" ht="72" customHeight="1" spans="1:9">
      <c r="A45" s="181"/>
      <c r="B45" s="186">
        <v>11</v>
      </c>
      <c r="C45" s="187" t="s">
        <v>177</v>
      </c>
      <c r="D45" s="182" t="s">
        <v>204</v>
      </c>
      <c r="E45" s="177" t="s">
        <v>206</v>
      </c>
      <c r="F45" s="176" t="s">
        <v>207</v>
      </c>
      <c r="G45" s="190">
        <v>10</v>
      </c>
      <c r="H45" s="180">
        <v>5</v>
      </c>
      <c r="I45" s="205" t="s">
        <v>208</v>
      </c>
    </row>
    <row r="46" s="152" customFormat="1" ht="81" customHeight="1" spans="1:9">
      <c r="A46" s="181"/>
      <c r="B46" s="186">
        <v>12</v>
      </c>
      <c r="C46" s="187" t="s">
        <v>177</v>
      </c>
      <c r="D46" s="182" t="s">
        <v>209</v>
      </c>
      <c r="E46" s="177" t="s">
        <v>210</v>
      </c>
      <c r="F46" s="188" t="s">
        <v>197</v>
      </c>
      <c r="G46" s="190">
        <v>7</v>
      </c>
      <c r="H46" s="180" t="s">
        <v>105</v>
      </c>
      <c r="I46" s="205" t="s">
        <v>198</v>
      </c>
    </row>
    <row r="47" s="152" customFormat="1" ht="84" customHeight="1" spans="1:9">
      <c r="A47" s="181"/>
      <c r="B47" s="186">
        <v>13</v>
      </c>
      <c r="C47" s="187" t="s">
        <v>177</v>
      </c>
      <c r="D47" s="182" t="s">
        <v>211</v>
      </c>
      <c r="E47" s="177" t="s">
        <v>212</v>
      </c>
      <c r="F47" s="188" t="s">
        <v>197</v>
      </c>
      <c r="G47" s="190">
        <v>7</v>
      </c>
      <c r="H47" s="180" t="s">
        <v>105</v>
      </c>
      <c r="I47" s="205" t="s">
        <v>198</v>
      </c>
    </row>
    <row r="48" s="152" customFormat="1" ht="61" customHeight="1" spans="1:9">
      <c r="A48" s="181"/>
      <c r="B48" s="186">
        <v>14</v>
      </c>
      <c r="C48" s="187" t="s">
        <v>177</v>
      </c>
      <c r="D48" s="182" t="s">
        <v>80</v>
      </c>
      <c r="E48" s="177" t="s">
        <v>213</v>
      </c>
      <c r="F48" s="188" t="s">
        <v>214</v>
      </c>
      <c r="G48" s="190">
        <v>5</v>
      </c>
      <c r="H48" s="180">
        <v>5</v>
      </c>
      <c r="I48" s="205" t="s">
        <v>215</v>
      </c>
    </row>
    <row r="49" s="152" customFormat="1" ht="30" customHeight="1" spans="1:9">
      <c r="A49" s="191" t="s">
        <v>216</v>
      </c>
      <c r="B49" s="172" t="s">
        <v>54</v>
      </c>
      <c r="C49" s="173" t="s">
        <v>216</v>
      </c>
      <c r="D49" s="173"/>
      <c r="E49" s="192" t="s">
        <v>217</v>
      </c>
      <c r="F49" s="185"/>
      <c r="G49" s="193">
        <f>SUM(G50:G57)</f>
        <v>16</v>
      </c>
      <c r="H49" s="180"/>
      <c r="I49" s="202" t="s">
        <v>218</v>
      </c>
    </row>
    <row r="50" s="152" customFormat="1" ht="63" customHeight="1" spans="1:9">
      <c r="A50" s="194" t="s">
        <v>216</v>
      </c>
      <c r="B50" s="186">
        <v>1</v>
      </c>
      <c r="C50" s="195" t="s">
        <v>216</v>
      </c>
      <c r="D50" s="182" t="s">
        <v>106</v>
      </c>
      <c r="E50" s="196" t="s">
        <v>219</v>
      </c>
      <c r="F50" s="176" t="s">
        <v>190</v>
      </c>
      <c r="G50" s="184">
        <v>2</v>
      </c>
      <c r="H50" s="180">
        <v>5</v>
      </c>
      <c r="I50" s="205" t="s">
        <v>220</v>
      </c>
    </row>
    <row r="51" s="152" customFormat="1" ht="68" customHeight="1" spans="1:9">
      <c r="A51" s="194" t="s">
        <v>216</v>
      </c>
      <c r="B51" s="186">
        <v>2</v>
      </c>
      <c r="C51" s="195" t="s">
        <v>216</v>
      </c>
      <c r="D51" s="182" t="s">
        <v>106</v>
      </c>
      <c r="E51" s="196" t="s">
        <v>221</v>
      </c>
      <c r="F51" s="176" t="s">
        <v>132</v>
      </c>
      <c r="G51" s="184">
        <v>1</v>
      </c>
      <c r="H51" s="180">
        <v>5</v>
      </c>
      <c r="I51" s="204" t="s">
        <v>222</v>
      </c>
    </row>
    <row r="52" s="152" customFormat="1" ht="69" customHeight="1" spans="1:9">
      <c r="A52" s="194"/>
      <c r="B52" s="186">
        <v>3</v>
      </c>
      <c r="C52" s="195" t="s">
        <v>216</v>
      </c>
      <c r="D52" s="182" t="s">
        <v>106</v>
      </c>
      <c r="E52" s="196" t="s">
        <v>223</v>
      </c>
      <c r="F52" s="176" t="s">
        <v>224</v>
      </c>
      <c r="G52" s="184">
        <v>2</v>
      </c>
      <c r="H52" s="180" t="s">
        <v>105</v>
      </c>
      <c r="I52" s="205" t="s">
        <v>225</v>
      </c>
    </row>
    <row r="53" s="152" customFormat="1" ht="76" customHeight="1" spans="1:9">
      <c r="A53" s="194" t="s">
        <v>216</v>
      </c>
      <c r="B53" s="186">
        <v>4</v>
      </c>
      <c r="C53" s="195" t="s">
        <v>216</v>
      </c>
      <c r="D53" s="182" t="s">
        <v>226</v>
      </c>
      <c r="E53" s="196" t="s">
        <v>227</v>
      </c>
      <c r="F53" s="183" t="s">
        <v>184</v>
      </c>
      <c r="G53" s="184">
        <v>2</v>
      </c>
      <c r="H53" s="180">
        <v>5</v>
      </c>
      <c r="I53" s="205" t="s">
        <v>228</v>
      </c>
    </row>
    <row r="54" s="152" customFormat="1" ht="95" customHeight="1" spans="1:9">
      <c r="A54" s="194" t="s">
        <v>216</v>
      </c>
      <c r="B54" s="186">
        <v>5</v>
      </c>
      <c r="C54" s="195" t="s">
        <v>216</v>
      </c>
      <c r="D54" s="182" t="s">
        <v>226</v>
      </c>
      <c r="E54" s="196" t="s">
        <v>229</v>
      </c>
      <c r="F54" s="183" t="s">
        <v>164</v>
      </c>
      <c r="G54" s="184">
        <v>3</v>
      </c>
      <c r="H54" s="180">
        <v>5</v>
      </c>
      <c r="I54" s="205" t="s">
        <v>230</v>
      </c>
    </row>
    <row r="55" s="152" customFormat="1" ht="124" customHeight="1" spans="1:9">
      <c r="A55" s="194" t="s">
        <v>216</v>
      </c>
      <c r="B55" s="186">
        <v>6</v>
      </c>
      <c r="C55" s="195" t="s">
        <v>216</v>
      </c>
      <c r="D55" s="182" t="s">
        <v>231</v>
      </c>
      <c r="E55" s="196" t="s">
        <v>232</v>
      </c>
      <c r="F55" s="183" t="s">
        <v>233</v>
      </c>
      <c r="G55" s="184">
        <v>3</v>
      </c>
      <c r="H55" s="180">
        <v>5</v>
      </c>
      <c r="I55" s="204" t="s">
        <v>234</v>
      </c>
    </row>
    <row r="56" s="152" customFormat="1" ht="115" customHeight="1" spans="1:9">
      <c r="A56" s="194" t="s">
        <v>216</v>
      </c>
      <c r="B56" s="186">
        <v>7</v>
      </c>
      <c r="C56" s="195" t="s">
        <v>216</v>
      </c>
      <c r="D56" s="182" t="s">
        <v>80</v>
      </c>
      <c r="E56" s="196" t="s">
        <v>235</v>
      </c>
      <c r="F56" s="183" t="s">
        <v>197</v>
      </c>
      <c r="G56" s="184">
        <v>1</v>
      </c>
      <c r="H56" s="180">
        <v>5</v>
      </c>
      <c r="I56" s="205" t="s">
        <v>236</v>
      </c>
    </row>
    <row r="57" s="152" customFormat="1" ht="78" customHeight="1" spans="1:9">
      <c r="A57" s="194"/>
      <c r="B57" s="186">
        <v>8</v>
      </c>
      <c r="C57" s="195" t="s">
        <v>216</v>
      </c>
      <c r="D57" s="182" t="s">
        <v>80</v>
      </c>
      <c r="E57" s="196" t="s">
        <v>237</v>
      </c>
      <c r="F57" s="182" t="s">
        <v>238</v>
      </c>
      <c r="G57" s="184">
        <v>2</v>
      </c>
      <c r="H57" s="180" t="s">
        <v>105</v>
      </c>
      <c r="I57" s="204" t="s">
        <v>239</v>
      </c>
    </row>
    <row r="58" s="152" customFormat="1" ht="41" customHeight="1" spans="1:9">
      <c r="A58" s="191" t="s">
        <v>240</v>
      </c>
      <c r="B58" s="172" t="s">
        <v>67</v>
      </c>
      <c r="C58" s="173" t="s">
        <v>240</v>
      </c>
      <c r="D58" s="173"/>
      <c r="E58" s="172" t="s">
        <v>241</v>
      </c>
      <c r="F58" s="185"/>
      <c r="G58" s="11">
        <f>SUM(G59:G66)</f>
        <v>75</v>
      </c>
      <c r="H58" s="180"/>
      <c r="I58" s="202" t="s">
        <v>242</v>
      </c>
    </row>
    <row r="59" s="152" customFormat="1" ht="54" customHeight="1" spans="1:9">
      <c r="A59" s="191"/>
      <c r="B59" s="25">
        <v>1</v>
      </c>
      <c r="C59" s="175" t="s">
        <v>240</v>
      </c>
      <c r="D59" s="182" t="s">
        <v>243</v>
      </c>
      <c r="E59" s="25" t="s">
        <v>244</v>
      </c>
      <c r="F59" s="183" t="s">
        <v>190</v>
      </c>
      <c r="G59" s="197">
        <v>2</v>
      </c>
      <c r="H59" s="180">
        <v>5</v>
      </c>
      <c r="I59" s="203" t="s">
        <v>245</v>
      </c>
    </row>
    <row r="60" s="152" customFormat="1" ht="63" customHeight="1" spans="1:9">
      <c r="A60" s="198" t="s">
        <v>240</v>
      </c>
      <c r="B60" s="25">
        <v>2</v>
      </c>
      <c r="C60" s="175" t="s">
        <v>240</v>
      </c>
      <c r="D60" s="182" t="s">
        <v>246</v>
      </c>
      <c r="E60" s="25" t="s">
        <v>247</v>
      </c>
      <c r="F60" s="183" t="s">
        <v>184</v>
      </c>
      <c r="G60" s="184">
        <v>2</v>
      </c>
      <c r="H60" s="180">
        <v>5</v>
      </c>
      <c r="I60" s="205" t="s">
        <v>248</v>
      </c>
    </row>
    <row r="61" s="152" customFormat="1" ht="52" customHeight="1" spans="1:9">
      <c r="A61" s="198" t="s">
        <v>240</v>
      </c>
      <c r="B61" s="25">
        <v>3</v>
      </c>
      <c r="C61" s="175" t="s">
        <v>240</v>
      </c>
      <c r="D61" s="182" t="s">
        <v>249</v>
      </c>
      <c r="E61" s="25" t="s">
        <v>250</v>
      </c>
      <c r="F61" s="183" t="s">
        <v>214</v>
      </c>
      <c r="G61" s="199">
        <v>1</v>
      </c>
      <c r="H61" s="180">
        <v>5</v>
      </c>
      <c r="I61" s="204" t="s">
        <v>251</v>
      </c>
    </row>
    <row r="62" s="152" customFormat="1" ht="52" customHeight="1" spans="1:9">
      <c r="A62" s="198"/>
      <c r="B62" s="25">
        <v>4</v>
      </c>
      <c r="C62" s="175" t="s">
        <v>240</v>
      </c>
      <c r="D62" s="182" t="s">
        <v>252</v>
      </c>
      <c r="E62" s="25" t="s">
        <v>253</v>
      </c>
      <c r="F62" s="183" t="s">
        <v>214</v>
      </c>
      <c r="G62" s="199">
        <v>1</v>
      </c>
      <c r="H62" s="180" t="s">
        <v>105</v>
      </c>
      <c r="I62" s="204" t="s">
        <v>254</v>
      </c>
    </row>
    <row r="63" s="152" customFormat="1" ht="49" customHeight="1" spans="1:9">
      <c r="A63" s="198" t="s">
        <v>240</v>
      </c>
      <c r="B63" s="25">
        <v>5</v>
      </c>
      <c r="C63" s="175" t="s">
        <v>240</v>
      </c>
      <c r="D63" s="182" t="s">
        <v>255</v>
      </c>
      <c r="E63" s="25" t="s">
        <v>256</v>
      </c>
      <c r="F63" s="188" t="s">
        <v>126</v>
      </c>
      <c r="G63" s="184">
        <v>35</v>
      </c>
      <c r="H63" s="180">
        <v>5</v>
      </c>
      <c r="I63" s="206" t="s">
        <v>257</v>
      </c>
    </row>
    <row r="64" s="152" customFormat="1" ht="65" customHeight="1" spans="1:9">
      <c r="A64" s="198"/>
      <c r="B64" s="25">
        <v>6</v>
      </c>
      <c r="C64" s="175" t="s">
        <v>240</v>
      </c>
      <c r="D64" s="182" t="s">
        <v>255</v>
      </c>
      <c r="E64" s="25" t="s">
        <v>258</v>
      </c>
      <c r="F64" s="188" t="s">
        <v>164</v>
      </c>
      <c r="G64" s="184">
        <v>2</v>
      </c>
      <c r="H64" s="180" t="s">
        <v>105</v>
      </c>
      <c r="I64" s="205" t="s">
        <v>259</v>
      </c>
    </row>
    <row r="65" s="152" customFormat="1" ht="65" customHeight="1" spans="1:9">
      <c r="A65" s="198" t="s">
        <v>240</v>
      </c>
      <c r="B65" s="25">
        <v>7</v>
      </c>
      <c r="C65" s="175" t="s">
        <v>240</v>
      </c>
      <c r="D65" s="182" t="s">
        <v>260</v>
      </c>
      <c r="E65" s="25" t="s">
        <v>261</v>
      </c>
      <c r="F65" s="183" t="s">
        <v>197</v>
      </c>
      <c r="G65" s="184">
        <v>1</v>
      </c>
      <c r="H65" s="180">
        <v>5</v>
      </c>
      <c r="I65" s="205" t="s">
        <v>262</v>
      </c>
    </row>
    <row r="66" s="152" customFormat="1" ht="61" customHeight="1" spans="1:9">
      <c r="A66" s="198" t="s">
        <v>240</v>
      </c>
      <c r="B66" s="25">
        <v>8</v>
      </c>
      <c r="C66" s="175" t="s">
        <v>240</v>
      </c>
      <c r="D66" s="182" t="s">
        <v>263</v>
      </c>
      <c r="E66" s="25" t="s">
        <v>264</v>
      </c>
      <c r="F66" s="183" t="s">
        <v>108</v>
      </c>
      <c r="G66" s="184">
        <v>31</v>
      </c>
      <c r="H66" s="180">
        <v>5</v>
      </c>
      <c r="I66" s="204" t="s">
        <v>265</v>
      </c>
    </row>
    <row r="67" s="152" customFormat="1" ht="25" customHeight="1" spans="1:9">
      <c r="A67" s="191" t="s">
        <v>266</v>
      </c>
      <c r="B67" s="172" t="s">
        <v>267</v>
      </c>
      <c r="C67" s="173" t="s">
        <v>266</v>
      </c>
      <c r="D67" s="173"/>
      <c r="E67" s="172" t="s">
        <v>268</v>
      </c>
      <c r="F67" s="185"/>
      <c r="G67" s="11">
        <f>SUM(G68:G77)</f>
        <v>17</v>
      </c>
      <c r="H67" s="180"/>
      <c r="I67" s="202" t="s">
        <v>269</v>
      </c>
    </row>
    <row r="68" s="152" customFormat="1" ht="45" customHeight="1" spans="1:9">
      <c r="A68" s="207" t="s">
        <v>266</v>
      </c>
      <c r="B68" s="186">
        <v>1</v>
      </c>
      <c r="C68" s="187" t="s">
        <v>266</v>
      </c>
      <c r="D68" s="182" t="s">
        <v>209</v>
      </c>
      <c r="E68" s="25" t="s">
        <v>270</v>
      </c>
      <c r="F68" s="183" t="s">
        <v>190</v>
      </c>
      <c r="G68" s="184">
        <v>2</v>
      </c>
      <c r="H68" s="180">
        <v>5</v>
      </c>
      <c r="I68" s="205" t="s">
        <v>271</v>
      </c>
    </row>
    <row r="69" s="152" customFormat="1" ht="45" customHeight="1" spans="1:9">
      <c r="A69" s="207"/>
      <c r="B69" s="186">
        <v>2</v>
      </c>
      <c r="C69" s="187" t="s">
        <v>266</v>
      </c>
      <c r="D69" s="182" t="s">
        <v>272</v>
      </c>
      <c r="E69" s="25" t="s">
        <v>273</v>
      </c>
      <c r="F69" s="183" t="s">
        <v>164</v>
      </c>
      <c r="G69" s="184">
        <v>2</v>
      </c>
      <c r="H69" s="180">
        <v>5</v>
      </c>
      <c r="I69" s="205" t="s">
        <v>274</v>
      </c>
    </row>
    <row r="70" s="152" customFormat="1" ht="45" customHeight="1" spans="1:9">
      <c r="A70" s="207"/>
      <c r="B70" s="186">
        <v>3</v>
      </c>
      <c r="C70" s="187" t="s">
        <v>266</v>
      </c>
      <c r="D70" s="182" t="s">
        <v>272</v>
      </c>
      <c r="E70" s="25" t="s">
        <v>275</v>
      </c>
      <c r="F70" s="183" t="s">
        <v>276</v>
      </c>
      <c r="G70" s="184">
        <v>1</v>
      </c>
      <c r="H70" s="180" t="s">
        <v>105</v>
      </c>
      <c r="I70" s="205" t="s">
        <v>277</v>
      </c>
    </row>
    <row r="71" s="152" customFormat="1" ht="45" customHeight="1" spans="1:9">
      <c r="A71" s="207"/>
      <c r="B71" s="186">
        <v>4</v>
      </c>
      <c r="C71" s="187" t="s">
        <v>266</v>
      </c>
      <c r="D71" s="182" t="s">
        <v>278</v>
      </c>
      <c r="E71" s="25" t="s">
        <v>279</v>
      </c>
      <c r="F71" s="183" t="s">
        <v>276</v>
      </c>
      <c r="G71" s="184">
        <v>1</v>
      </c>
      <c r="H71" s="180" t="s">
        <v>105</v>
      </c>
      <c r="I71" s="205" t="s">
        <v>277</v>
      </c>
    </row>
    <row r="72" s="152" customFormat="1" ht="45" customHeight="1" spans="1:9">
      <c r="A72" s="207"/>
      <c r="B72" s="186">
        <v>5</v>
      </c>
      <c r="C72" s="187" t="s">
        <v>266</v>
      </c>
      <c r="D72" s="182" t="s">
        <v>280</v>
      </c>
      <c r="E72" s="25" t="s">
        <v>281</v>
      </c>
      <c r="F72" s="183" t="s">
        <v>164</v>
      </c>
      <c r="G72" s="184">
        <v>2</v>
      </c>
      <c r="H72" s="180" t="s">
        <v>105</v>
      </c>
      <c r="I72" s="205" t="s">
        <v>274</v>
      </c>
    </row>
    <row r="73" s="152" customFormat="1" ht="45" customHeight="1" spans="1:9">
      <c r="A73" s="207"/>
      <c r="B73" s="186">
        <v>6</v>
      </c>
      <c r="C73" s="187" t="s">
        <v>266</v>
      </c>
      <c r="D73" s="182" t="s">
        <v>282</v>
      </c>
      <c r="E73" s="25" t="s">
        <v>283</v>
      </c>
      <c r="F73" s="183" t="s">
        <v>190</v>
      </c>
      <c r="G73" s="184">
        <v>2</v>
      </c>
      <c r="H73" s="180">
        <v>5</v>
      </c>
      <c r="I73" s="205" t="s">
        <v>284</v>
      </c>
    </row>
    <row r="74" s="152" customFormat="1" ht="45" customHeight="1" spans="1:9">
      <c r="A74" s="207"/>
      <c r="B74" s="186">
        <v>7</v>
      </c>
      <c r="C74" s="187" t="s">
        <v>266</v>
      </c>
      <c r="D74" s="182" t="s">
        <v>282</v>
      </c>
      <c r="E74" s="25" t="s">
        <v>285</v>
      </c>
      <c r="F74" s="183" t="s">
        <v>164</v>
      </c>
      <c r="G74" s="184">
        <v>2</v>
      </c>
      <c r="H74" s="180">
        <v>5</v>
      </c>
      <c r="I74" s="205" t="s">
        <v>286</v>
      </c>
    </row>
    <row r="75" s="152" customFormat="1" ht="45" customHeight="1" spans="1:9">
      <c r="A75" s="207"/>
      <c r="B75" s="186">
        <v>8</v>
      </c>
      <c r="C75" s="187" t="s">
        <v>266</v>
      </c>
      <c r="D75" s="182" t="s">
        <v>287</v>
      </c>
      <c r="E75" s="25" t="s">
        <v>288</v>
      </c>
      <c r="F75" s="183" t="s">
        <v>276</v>
      </c>
      <c r="G75" s="184">
        <v>1</v>
      </c>
      <c r="H75" s="180" t="s">
        <v>105</v>
      </c>
      <c r="I75" s="205" t="s">
        <v>289</v>
      </c>
    </row>
    <row r="76" s="152" customFormat="1" ht="63" customHeight="1" spans="1:9">
      <c r="A76" s="207"/>
      <c r="B76" s="186">
        <v>9</v>
      </c>
      <c r="C76" s="187" t="s">
        <v>266</v>
      </c>
      <c r="D76" s="182" t="s">
        <v>290</v>
      </c>
      <c r="E76" s="25" t="s">
        <v>291</v>
      </c>
      <c r="F76" s="183" t="s">
        <v>214</v>
      </c>
      <c r="G76" s="184">
        <v>2</v>
      </c>
      <c r="H76" s="180" t="s">
        <v>105</v>
      </c>
      <c r="I76" s="205" t="s">
        <v>292</v>
      </c>
    </row>
    <row r="77" s="152" customFormat="1" ht="63" customHeight="1" spans="1:9">
      <c r="A77" s="207" t="s">
        <v>266</v>
      </c>
      <c r="B77" s="186">
        <v>10</v>
      </c>
      <c r="C77" s="187" t="s">
        <v>266</v>
      </c>
      <c r="D77" s="182" t="s">
        <v>290</v>
      </c>
      <c r="E77" s="25" t="s">
        <v>293</v>
      </c>
      <c r="F77" s="183" t="s">
        <v>214</v>
      </c>
      <c r="G77" s="184">
        <v>2</v>
      </c>
      <c r="H77" s="180">
        <v>5</v>
      </c>
      <c r="I77" s="205" t="s">
        <v>294</v>
      </c>
    </row>
    <row r="78" s="152" customFormat="1" ht="31" customHeight="1" spans="1:9">
      <c r="A78" s="191" t="s">
        <v>295</v>
      </c>
      <c r="B78" s="172" t="s">
        <v>296</v>
      </c>
      <c r="C78" s="173" t="s">
        <v>295</v>
      </c>
      <c r="D78" s="173"/>
      <c r="E78" s="174" t="s">
        <v>297</v>
      </c>
      <c r="F78" s="185"/>
      <c r="G78" s="11">
        <f>SUM(G79:G92)</f>
        <v>359</v>
      </c>
      <c r="H78" s="180"/>
      <c r="I78" s="202" t="s">
        <v>298</v>
      </c>
    </row>
    <row r="79" s="152" customFormat="1" ht="46" customHeight="1" spans="1:9">
      <c r="A79" s="208" t="s">
        <v>295</v>
      </c>
      <c r="B79" s="186">
        <v>1</v>
      </c>
      <c r="C79" s="187" t="s">
        <v>295</v>
      </c>
      <c r="D79" s="182" t="s">
        <v>299</v>
      </c>
      <c r="E79" s="177" t="s">
        <v>300</v>
      </c>
      <c r="F79" s="183" t="s">
        <v>136</v>
      </c>
      <c r="G79" s="184">
        <v>30</v>
      </c>
      <c r="H79" s="180">
        <v>5</v>
      </c>
      <c r="I79" s="205" t="s">
        <v>137</v>
      </c>
    </row>
    <row r="80" s="152" customFormat="1" ht="46" customHeight="1" spans="1:9">
      <c r="A80" s="208" t="s">
        <v>295</v>
      </c>
      <c r="B80" s="186">
        <v>2</v>
      </c>
      <c r="C80" s="187" t="s">
        <v>295</v>
      </c>
      <c r="D80" s="182" t="s">
        <v>301</v>
      </c>
      <c r="E80" s="177" t="s">
        <v>302</v>
      </c>
      <c r="F80" s="183" t="s">
        <v>136</v>
      </c>
      <c r="G80" s="184">
        <v>30</v>
      </c>
      <c r="H80" s="180">
        <v>5</v>
      </c>
      <c r="I80" s="205" t="s">
        <v>137</v>
      </c>
    </row>
    <row r="81" s="152" customFormat="1" ht="46" customHeight="1" spans="1:9">
      <c r="A81" s="208"/>
      <c r="B81" s="186">
        <v>3</v>
      </c>
      <c r="C81" s="187" t="s">
        <v>295</v>
      </c>
      <c r="D81" s="182" t="s">
        <v>301</v>
      </c>
      <c r="E81" s="177" t="s">
        <v>303</v>
      </c>
      <c r="F81" s="183" t="s">
        <v>304</v>
      </c>
      <c r="G81" s="184">
        <v>2</v>
      </c>
      <c r="H81" s="180" t="s">
        <v>105</v>
      </c>
      <c r="I81" s="205" t="s">
        <v>305</v>
      </c>
    </row>
    <row r="82" s="152" customFormat="1" ht="51" customHeight="1" spans="1:9">
      <c r="A82" s="208" t="s">
        <v>295</v>
      </c>
      <c r="B82" s="186">
        <v>4</v>
      </c>
      <c r="C82" s="187" t="s">
        <v>295</v>
      </c>
      <c r="D82" s="182" t="s">
        <v>306</v>
      </c>
      <c r="E82" s="177" t="s">
        <v>307</v>
      </c>
      <c r="F82" s="188" t="s">
        <v>304</v>
      </c>
      <c r="G82" s="184">
        <v>2</v>
      </c>
      <c r="H82" s="180">
        <v>5</v>
      </c>
      <c r="I82" s="205" t="s">
        <v>305</v>
      </c>
    </row>
    <row r="83" s="152" customFormat="1" ht="52" customHeight="1" spans="1:9">
      <c r="A83" s="208" t="s">
        <v>295</v>
      </c>
      <c r="B83" s="186">
        <v>5</v>
      </c>
      <c r="C83" s="187" t="s">
        <v>295</v>
      </c>
      <c r="D83" s="182" t="s">
        <v>308</v>
      </c>
      <c r="E83" s="177" t="s">
        <v>309</v>
      </c>
      <c r="F83" s="183" t="s">
        <v>115</v>
      </c>
      <c r="G83" s="184">
        <v>39</v>
      </c>
      <c r="H83" s="180">
        <v>5</v>
      </c>
      <c r="I83" s="204" t="s">
        <v>310</v>
      </c>
    </row>
    <row r="84" s="152" customFormat="1" ht="42" customHeight="1" spans="1:9">
      <c r="A84" s="208" t="s">
        <v>295</v>
      </c>
      <c r="B84" s="186">
        <v>6</v>
      </c>
      <c r="C84" s="187" t="s">
        <v>295</v>
      </c>
      <c r="D84" s="182" t="s">
        <v>308</v>
      </c>
      <c r="E84" s="177" t="s">
        <v>311</v>
      </c>
      <c r="F84" s="188" t="s">
        <v>126</v>
      </c>
      <c r="G84" s="184">
        <v>33</v>
      </c>
      <c r="H84" s="180">
        <v>5</v>
      </c>
      <c r="I84" s="205" t="s">
        <v>312</v>
      </c>
    </row>
    <row r="85" s="152" customFormat="1" ht="48" customHeight="1" spans="1:9">
      <c r="A85" s="208" t="s">
        <v>295</v>
      </c>
      <c r="B85" s="186">
        <v>7</v>
      </c>
      <c r="C85" s="187" t="s">
        <v>295</v>
      </c>
      <c r="D85" s="182" t="s">
        <v>313</v>
      </c>
      <c r="E85" s="177" t="s">
        <v>314</v>
      </c>
      <c r="F85" s="188" t="s">
        <v>304</v>
      </c>
      <c r="G85" s="184">
        <v>2</v>
      </c>
      <c r="H85" s="180">
        <v>5</v>
      </c>
      <c r="I85" s="205" t="s">
        <v>305</v>
      </c>
    </row>
    <row r="86" s="152" customFormat="1" ht="48" customHeight="1" spans="1:9">
      <c r="A86" s="208" t="s">
        <v>295</v>
      </c>
      <c r="B86" s="186">
        <v>8</v>
      </c>
      <c r="C86" s="187" t="s">
        <v>295</v>
      </c>
      <c r="D86" s="182" t="s">
        <v>313</v>
      </c>
      <c r="E86" s="177" t="s">
        <v>315</v>
      </c>
      <c r="F86" s="183" t="s">
        <v>115</v>
      </c>
      <c r="G86" s="184">
        <v>39</v>
      </c>
      <c r="H86" s="180">
        <v>5</v>
      </c>
      <c r="I86" s="204" t="s">
        <v>310</v>
      </c>
    </row>
    <row r="87" s="152" customFormat="1" ht="46" customHeight="1" spans="1:9">
      <c r="A87" s="208" t="s">
        <v>295</v>
      </c>
      <c r="B87" s="186">
        <v>9</v>
      </c>
      <c r="C87" s="187" t="s">
        <v>295</v>
      </c>
      <c r="D87" s="182" t="s">
        <v>316</v>
      </c>
      <c r="E87" s="177" t="s">
        <v>317</v>
      </c>
      <c r="F87" s="183" t="s">
        <v>136</v>
      </c>
      <c r="G87" s="184">
        <v>29</v>
      </c>
      <c r="H87" s="180">
        <v>5</v>
      </c>
      <c r="I87" s="204" t="s">
        <v>137</v>
      </c>
    </row>
    <row r="88" s="152" customFormat="1" ht="47" customHeight="1" spans="1:9">
      <c r="A88" s="208" t="s">
        <v>295</v>
      </c>
      <c r="B88" s="186">
        <v>10</v>
      </c>
      <c r="C88" s="187" t="s">
        <v>295</v>
      </c>
      <c r="D88" s="182" t="s">
        <v>204</v>
      </c>
      <c r="E88" s="177" t="s">
        <v>318</v>
      </c>
      <c r="F88" s="183" t="s">
        <v>136</v>
      </c>
      <c r="G88" s="184">
        <v>23</v>
      </c>
      <c r="H88" s="180">
        <v>5</v>
      </c>
      <c r="I88" s="204" t="s">
        <v>137</v>
      </c>
    </row>
    <row r="89" s="152" customFormat="1" ht="47" customHeight="1" spans="1:9">
      <c r="A89" s="208"/>
      <c r="B89" s="186">
        <v>11</v>
      </c>
      <c r="C89" s="187" t="s">
        <v>295</v>
      </c>
      <c r="D89" s="182" t="s">
        <v>204</v>
      </c>
      <c r="E89" s="177" t="s">
        <v>319</v>
      </c>
      <c r="F89" s="188" t="s">
        <v>320</v>
      </c>
      <c r="G89" s="184">
        <v>30</v>
      </c>
      <c r="H89" s="180">
        <v>5</v>
      </c>
      <c r="I89" s="205" t="s">
        <v>321</v>
      </c>
    </row>
    <row r="90" s="152" customFormat="1" ht="39" customHeight="1" spans="1:9">
      <c r="A90" s="208" t="s">
        <v>295</v>
      </c>
      <c r="B90" s="186">
        <v>12</v>
      </c>
      <c r="C90" s="187" t="s">
        <v>295</v>
      </c>
      <c r="D90" s="182" t="s">
        <v>322</v>
      </c>
      <c r="E90" s="177" t="s">
        <v>323</v>
      </c>
      <c r="F90" s="188" t="s">
        <v>126</v>
      </c>
      <c r="G90" s="184">
        <v>33</v>
      </c>
      <c r="H90" s="180">
        <v>5</v>
      </c>
      <c r="I90" s="205" t="s">
        <v>312</v>
      </c>
    </row>
    <row r="91" s="152" customFormat="1" ht="46" customHeight="1" spans="1:9">
      <c r="A91" s="208"/>
      <c r="B91" s="186">
        <v>13</v>
      </c>
      <c r="C91" s="187" t="s">
        <v>295</v>
      </c>
      <c r="D91" s="182" t="s">
        <v>324</v>
      </c>
      <c r="E91" s="177" t="s">
        <v>325</v>
      </c>
      <c r="F91" s="183" t="s">
        <v>136</v>
      </c>
      <c r="G91" s="184">
        <v>28</v>
      </c>
      <c r="H91" s="180" t="s">
        <v>105</v>
      </c>
      <c r="I91" s="204" t="s">
        <v>137</v>
      </c>
    </row>
    <row r="92" s="152" customFormat="1" ht="45" customHeight="1" spans="1:9">
      <c r="A92" s="208" t="s">
        <v>295</v>
      </c>
      <c r="B92" s="186">
        <v>14</v>
      </c>
      <c r="C92" s="187" t="s">
        <v>295</v>
      </c>
      <c r="D92" s="182" t="s">
        <v>324</v>
      </c>
      <c r="E92" s="177" t="s">
        <v>326</v>
      </c>
      <c r="F92" s="183" t="s">
        <v>115</v>
      </c>
      <c r="G92" s="184">
        <v>39</v>
      </c>
      <c r="H92" s="180">
        <v>5</v>
      </c>
      <c r="I92" s="204" t="s">
        <v>310</v>
      </c>
    </row>
    <row r="93" s="152" customFormat="1" ht="45.75" customHeight="1" spans="1:9">
      <c r="A93" s="191" t="s">
        <v>327</v>
      </c>
      <c r="B93" s="172" t="s">
        <v>328</v>
      </c>
      <c r="C93" s="173" t="s">
        <v>329</v>
      </c>
      <c r="D93" s="173"/>
      <c r="E93" s="174" t="s">
        <v>330</v>
      </c>
      <c r="F93" s="185"/>
      <c r="G93" s="11">
        <f>SUM(G94:G99)</f>
        <v>13</v>
      </c>
      <c r="H93" s="180"/>
      <c r="I93" s="202" t="s">
        <v>331</v>
      </c>
    </row>
    <row r="94" s="152" customFormat="1" ht="72" customHeight="1" spans="1:9">
      <c r="A94" s="198" t="s">
        <v>327</v>
      </c>
      <c r="B94" s="186">
        <v>1</v>
      </c>
      <c r="C94" s="187" t="s">
        <v>329</v>
      </c>
      <c r="D94" s="182" t="s">
        <v>332</v>
      </c>
      <c r="E94" s="177" t="s">
        <v>333</v>
      </c>
      <c r="F94" s="183" t="s">
        <v>101</v>
      </c>
      <c r="G94" s="184">
        <v>3</v>
      </c>
      <c r="H94" s="180">
        <v>5</v>
      </c>
      <c r="I94" s="205" t="s">
        <v>334</v>
      </c>
    </row>
    <row r="95" s="152" customFormat="1" ht="72" customHeight="1" spans="1:9">
      <c r="A95" s="198"/>
      <c r="B95" s="186">
        <v>2</v>
      </c>
      <c r="C95" s="187" t="s">
        <v>329</v>
      </c>
      <c r="D95" s="182" t="s">
        <v>335</v>
      </c>
      <c r="E95" s="177" t="s">
        <v>336</v>
      </c>
      <c r="F95" s="182" t="s">
        <v>101</v>
      </c>
      <c r="G95" s="184">
        <v>2</v>
      </c>
      <c r="H95" s="180">
        <v>5</v>
      </c>
      <c r="I95" s="205" t="s">
        <v>337</v>
      </c>
    </row>
    <row r="96" s="152" customFormat="1" ht="50" customHeight="1" spans="1:9">
      <c r="A96" s="198"/>
      <c r="B96" s="186">
        <v>3</v>
      </c>
      <c r="C96" s="187" t="s">
        <v>329</v>
      </c>
      <c r="D96" s="182" t="s">
        <v>282</v>
      </c>
      <c r="E96" s="177" t="s">
        <v>338</v>
      </c>
      <c r="F96" s="182" t="s">
        <v>276</v>
      </c>
      <c r="G96" s="184">
        <v>1</v>
      </c>
      <c r="H96" s="180" t="s">
        <v>105</v>
      </c>
      <c r="I96" s="205" t="s">
        <v>339</v>
      </c>
    </row>
    <row r="97" s="152" customFormat="1" ht="56" customHeight="1" spans="1:9">
      <c r="A97" s="198"/>
      <c r="B97" s="186">
        <v>4</v>
      </c>
      <c r="C97" s="187" t="s">
        <v>329</v>
      </c>
      <c r="D97" s="182" t="s">
        <v>169</v>
      </c>
      <c r="E97" s="177" t="s">
        <v>340</v>
      </c>
      <c r="F97" s="183" t="s">
        <v>341</v>
      </c>
      <c r="G97" s="184">
        <v>5</v>
      </c>
      <c r="H97" s="180" t="s">
        <v>105</v>
      </c>
      <c r="I97" s="205" t="s">
        <v>342</v>
      </c>
    </row>
    <row r="98" s="152" customFormat="1" ht="78" customHeight="1" spans="1:9">
      <c r="A98" s="198"/>
      <c r="B98" s="186">
        <v>5</v>
      </c>
      <c r="C98" s="187" t="s">
        <v>329</v>
      </c>
      <c r="D98" s="182" t="s">
        <v>343</v>
      </c>
      <c r="E98" s="177" t="s">
        <v>344</v>
      </c>
      <c r="F98" s="182" t="s">
        <v>132</v>
      </c>
      <c r="G98" s="184">
        <v>1</v>
      </c>
      <c r="H98" s="180">
        <v>5</v>
      </c>
      <c r="I98" s="205" t="s">
        <v>345</v>
      </c>
    </row>
    <row r="99" s="152" customFormat="1" ht="108.75" customHeight="1" spans="1:9">
      <c r="A99" s="198" t="s">
        <v>327</v>
      </c>
      <c r="B99" s="186">
        <v>6</v>
      </c>
      <c r="C99" s="187" t="s">
        <v>329</v>
      </c>
      <c r="D99" s="182" t="s">
        <v>346</v>
      </c>
      <c r="E99" s="177" t="s">
        <v>347</v>
      </c>
      <c r="F99" s="182" t="s">
        <v>348</v>
      </c>
      <c r="G99" s="184">
        <v>1</v>
      </c>
      <c r="H99" s="180">
        <v>5</v>
      </c>
      <c r="I99" s="205" t="s">
        <v>349</v>
      </c>
    </row>
    <row r="100" s="152" customFormat="1" ht="53" customHeight="1" spans="1:9">
      <c r="A100" s="191" t="s">
        <v>350</v>
      </c>
      <c r="B100" s="172" t="s">
        <v>351</v>
      </c>
      <c r="C100" s="173" t="s">
        <v>350</v>
      </c>
      <c r="D100" s="173"/>
      <c r="E100" s="174" t="s">
        <v>352</v>
      </c>
      <c r="F100" s="185"/>
      <c r="G100" s="11">
        <f>SUM(G101:G109)</f>
        <v>125</v>
      </c>
      <c r="H100" s="10"/>
      <c r="I100" s="202" t="s">
        <v>353</v>
      </c>
    </row>
    <row r="101" s="152" customFormat="1" ht="39" customHeight="1" spans="1:9">
      <c r="A101" s="209" t="s">
        <v>350</v>
      </c>
      <c r="B101" s="186">
        <v>1</v>
      </c>
      <c r="C101" s="187" t="s">
        <v>350</v>
      </c>
      <c r="D101" s="182" t="s">
        <v>301</v>
      </c>
      <c r="E101" s="177" t="s">
        <v>354</v>
      </c>
      <c r="F101" s="188" t="s">
        <v>355</v>
      </c>
      <c r="G101" s="184">
        <v>2</v>
      </c>
      <c r="H101" s="180" t="s">
        <v>105</v>
      </c>
      <c r="I101" s="204" t="s">
        <v>356</v>
      </c>
    </row>
    <row r="102" s="152" customFormat="1" ht="45" customHeight="1" spans="1:9">
      <c r="A102" s="209"/>
      <c r="B102" s="186">
        <v>2</v>
      </c>
      <c r="C102" s="187" t="s">
        <v>350</v>
      </c>
      <c r="D102" s="182" t="s">
        <v>301</v>
      </c>
      <c r="E102" s="177" t="s">
        <v>357</v>
      </c>
      <c r="F102" s="188" t="s">
        <v>320</v>
      </c>
      <c r="G102" s="184">
        <v>30</v>
      </c>
      <c r="H102" s="180" t="s">
        <v>105</v>
      </c>
      <c r="I102" s="205" t="s">
        <v>358</v>
      </c>
    </row>
    <row r="103" s="152" customFormat="1" ht="42" customHeight="1" spans="1:9">
      <c r="A103" s="209"/>
      <c r="B103" s="186">
        <v>3</v>
      </c>
      <c r="C103" s="187" t="s">
        <v>350</v>
      </c>
      <c r="D103" s="182" t="s">
        <v>359</v>
      </c>
      <c r="E103" s="177" t="s">
        <v>360</v>
      </c>
      <c r="F103" s="176" t="s">
        <v>355</v>
      </c>
      <c r="G103" s="184">
        <v>1</v>
      </c>
      <c r="H103" s="180" t="s">
        <v>105</v>
      </c>
      <c r="I103" s="204" t="s">
        <v>356</v>
      </c>
    </row>
    <row r="104" s="152" customFormat="1" ht="46" customHeight="1" spans="1:9">
      <c r="A104" s="209" t="s">
        <v>350</v>
      </c>
      <c r="B104" s="186">
        <v>4</v>
      </c>
      <c r="C104" s="187" t="s">
        <v>350</v>
      </c>
      <c r="D104" s="182" t="s">
        <v>359</v>
      </c>
      <c r="E104" s="177" t="s">
        <v>361</v>
      </c>
      <c r="F104" s="176" t="s">
        <v>115</v>
      </c>
      <c r="G104" s="184">
        <v>30</v>
      </c>
      <c r="H104" s="180">
        <v>5</v>
      </c>
      <c r="I104" s="204" t="s">
        <v>362</v>
      </c>
    </row>
    <row r="105" s="152" customFormat="1" ht="42" customHeight="1" spans="1:9">
      <c r="A105" s="209" t="s">
        <v>350</v>
      </c>
      <c r="B105" s="186">
        <v>5</v>
      </c>
      <c r="C105" s="187" t="s">
        <v>350</v>
      </c>
      <c r="D105" s="182" t="s">
        <v>359</v>
      </c>
      <c r="E105" s="177" t="s">
        <v>363</v>
      </c>
      <c r="F105" s="176" t="s">
        <v>126</v>
      </c>
      <c r="G105" s="184">
        <v>25</v>
      </c>
      <c r="H105" s="180">
        <v>5</v>
      </c>
      <c r="I105" s="204" t="s">
        <v>364</v>
      </c>
    </row>
    <row r="106" s="152" customFormat="1" ht="38" customHeight="1" spans="1:9">
      <c r="A106" s="209"/>
      <c r="B106" s="186">
        <v>6</v>
      </c>
      <c r="C106" s="187" t="s">
        <v>350</v>
      </c>
      <c r="D106" s="182" t="s">
        <v>365</v>
      </c>
      <c r="E106" s="177" t="s">
        <v>366</v>
      </c>
      <c r="F106" s="176" t="s">
        <v>367</v>
      </c>
      <c r="G106" s="184">
        <v>9</v>
      </c>
      <c r="H106" s="180" t="s">
        <v>105</v>
      </c>
      <c r="I106" s="204" t="s">
        <v>368</v>
      </c>
    </row>
    <row r="107" s="152" customFormat="1" ht="42" customHeight="1" spans="1:9">
      <c r="A107" s="209" t="s">
        <v>350</v>
      </c>
      <c r="B107" s="186">
        <v>7</v>
      </c>
      <c r="C107" s="187" t="s">
        <v>350</v>
      </c>
      <c r="D107" s="182" t="s">
        <v>369</v>
      </c>
      <c r="E107" s="177" t="s">
        <v>370</v>
      </c>
      <c r="F107" s="176" t="s">
        <v>115</v>
      </c>
      <c r="G107" s="184">
        <v>26</v>
      </c>
      <c r="H107" s="180">
        <v>5</v>
      </c>
      <c r="I107" s="204" t="s">
        <v>362</v>
      </c>
    </row>
    <row r="108" s="152" customFormat="1" ht="46" customHeight="1" spans="1:9">
      <c r="A108" s="209" t="s">
        <v>350</v>
      </c>
      <c r="B108" s="186">
        <v>8</v>
      </c>
      <c r="C108" s="187" t="s">
        <v>350</v>
      </c>
      <c r="D108" s="182" t="s">
        <v>371</v>
      </c>
      <c r="E108" s="177" t="s">
        <v>372</v>
      </c>
      <c r="F108" s="188" t="s">
        <v>276</v>
      </c>
      <c r="G108" s="184">
        <v>1</v>
      </c>
      <c r="H108" s="180">
        <v>5</v>
      </c>
      <c r="I108" s="205" t="s">
        <v>277</v>
      </c>
    </row>
    <row r="109" s="152" customFormat="1" ht="53.7" customHeight="1" spans="1:9">
      <c r="A109" s="209"/>
      <c r="B109" s="186">
        <v>9</v>
      </c>
      <c r="C109" s="187" t="s">
        <v>350</v>
      </c>
      <c r="D109" s="182" t="s">
        <v>371</v>
      </c>
      <c r="E109" s="177" t="s">
        <v>373</v>
      </c>
      <c r="F109" s="188" t="s">
        <v>197</v>
      </c>
      <c r="G109" s="184">
        <v>1</v>
      </c>
      <c r="H109" s="210" t="s">
        <v>105</v>
      </c>
      <c r="I109" s="205" t="s">
        <v>374</v>
      </c>
    </row>
    <row r="110" s="152" customFormat="1" ht="41" customHeight="1" spans="1:9">
      <c r="A110" s="191" t="s">
        <v>375</v>
      </c>
      <c r="B110" s="172" t="s">
        <v>376</v>
      </c>
      <c r="C110" s="173" t="s">
        <v>377</v>
      </c>
      <c r="D110" s="173"/>
      <c r="E110" s="174" t="s">
        <v>378</v>
      </c>
      <c r="F110" s="185"/>
      <c r="G110" s="10">
        <f>SUM(G111:G111)</f>
        <v>35</v>
      </c>
      <c r="H110" s="180"/>
      <c r="I110" s="202" t="s">
        <v>379</v>
      </c>
    </row>
    <row r="111" s="152" customFormat="1" ht="39" customHeight="1" spans="1:9">
      <c r="A111" s="198" t="s">
        <v>375</v>
      </c>
      <c r="B111" s="186">
        <v>1</v>
      </c>
      <c r="C111" s="187" t="s">
        <v>377</v>
      </c>
      <c r="D111" s="182" t="s">
        <v>380</v>
      </c>
      <c r="E111" s="177" t="s">
        <v>381</v>
      </c>
      <c r="F111" s="188" t="s">
        <v>101</v>
      </c>
      <c r="G111" s="211">
        <v>35</v>
      </c>
      <c r="H111" s="180">
        <v>5</v>
      </c>
      <c r="I111" s="204" t="s">
        <v>382</v>
      </c>
    </row>
    <row r="112" s="152" customFormat="1" ht="74" customHeight="1" spans="1:9">
      <c r="A112" s="198"/>
      <c r="B112" s="212" t="s">
        <v>383</v>
      </c>
      <c r="C112" s="213" t="s">
        <v>327</v>
      </c>
      <c r="D112" s="173"/>
      <c r="E112" s="174" t="s">
        <v>384</v>
      </c>
      <c r="F112" s="188"/>
      <c r="G112" s="214">
        <f>G113</f>
        <v>2</v>
      </c>
      <c r="H112" s="180"/>
      <c r="I112" s="202" t="s">
        <v>385</v>
      </c>
    </row>
    <row r="113" s="152" customFormat="1" ht="45" customHeight="1" spans="1:9">
      <c r="A113" s="198"/>
      <c r="B113" s="186">
        <v>1</v>
      </c>
      <c r="C113" s="187" t="s">
        <v>327</v>
      </c>
      <c r="D113" s="182" t="s">
        <v>209</v>
      </c>
      <c r="E113" s="177" t="s">
        <v>386</v>
      </c>
      <c r="F113" s="188" t="s">
        <v>150</v>
      </c>
      <c r="G113" s="211">
        <v>2</v>
      </c>
      <c r="H113" s="210" t="s">
        <v>105</v>
      </c>
      <c r="I113" s="205" t="s">
        <v>387</v>
      </c>
    </row>
    <row r="114" s="152" customFormat="1" ht="30" customHeight="1" spans="1:9">
      <c r="A114" s="191" t="s">
        <v>388</v>
      </c>
      <c r="B114" s="172" t="s">
        <v>389</v>
      </c>
      <c r="C114" s="173" t="s">
        <v>388</v>
      </c>
      <c r="D114" s="173"/>
      <c r="E114" s="174" t="s">
        <v>390</v>
      </c>
      <c r="F114" s="185"/>
      <c r="G114" s="11">
        <f>SUM(G115:G117)</f>
        <v>6</v>
      </c>
      <c r="H114" s="180"/>
      <c r="I114" s="202" t="s">
        <v>391</v>
      </c>
    </row>
    <row r="115" s="152" customFormat="1" ht="44" customHeight="1" spans="1:9">
      <c r="A115" s="198" t="s">
        <v>388</v>
      </c>
      <c r="B115" s="186">
        <v>1</v>
      </c>
      <c r="C115" s="187" t="s">
        <v>388</v>
      </c>
      <c r="D115" s="182" t="s">
        <v>392</v>
      </c>
      <c r="E115" s="177" t="s">
        <v>393</v>
      </c>
      <c r="F115" s="188" t="s">
        <v>394</v>
      </c>
      <c r="G115" s="184">
        <v>3</v>
      </c>
      <c r="H115" s="180">
        <v>5</v>
      </c>
      <c r="I115" s="205" t="s">
        <v>395</v>
      </c>
    </row>
    <row r="116" s="152" customFormat="1" ht="96" customHeight="1" spans="1:9">
      <c r="A116" s="198" t="s">
        <v>388</v>
      </c>
      <c r="B116" s="186">
        <v>2</v>
      </c>
      <c r="C116" s="187" t="s">
        <v>388</v>
      </c>
      <c r="D116" s="182" t="s">
        <v>396</v>
      </c>
      <c r="E116" s="177" t="s">
        <v>397</v>
      </c>
      <c r="F116" s="188" t="s">
        <v>398</v>
      </c>
      <c r="G116" s="184">
        <v>1</v>
      </c>
      <c r="H116" s="180">
        <v>5</v>
      </c>
      <c r="I116" s="204" t="s">
        <v>399</v>
      </c>
    </row>
    <row r="117" s="152" customFormat="1" ht="93" customHeight="1" spans="1:9">
      <c r="A117" s="198" t="s">
        <v>388</v>
      </c>
      <c r="B117" s="186">
        <v>3</v>
      </c>
      <c r="C117" s="187" t="s">
        <v>388</v>
      </c>
      <c r="D117" s="182" t="s">
        <v>290</v>
      </c>
      <c r="E117" s="177" t="s">
        <v>400</v>
      </c>
      <c r="F117" s="188" t="s">
        <v>401</v>
      </c>
      <c r="G117" s="184">
        <v>2</v>
      </c>
      <c r="H117" s="180">
        <v>5</v>
      </c>
      <c r="I117" s="205" t="s">
        <v>402</v>
      </c>
    </row>
    <row r="118" s="152" customFormat="1" ht="39" customHeight="1" spans="1:9">
      <c r="A118" s="191" t="s">
        <v>403</v>
      </c>
      <c r="B118" s="172" t="s">
        <v>404</v>
      </c>
      <c r="C118" s="173" t="s">
        <v>403</v>
      </c>
      <c r="D118" s="173"/>
      <c r="E118" s="174" t="s">
        <v>405</v>
      </c>
      <c r="F118" s="185"/>
      <c r="G118" s="193">
        <f>SUM(G119:G121)</f>
        <v>3</v>
      </c>
      <c r="H118" s="180"/>
      <c r="I118" s="217" t="s">
        <v>406</v>
      </c>
    </row>
    <row r="119" s="152" customFormat="1" ht="51" customHeight="1" spans="1:9">
      <c r="A119" s="198" t="s">
        <v>403</v>
      </c>
      <c r="B119" s="186">
        <v>1</v>
      </c>
      <c r="C119" s="187" t="s">
        <v>403</v>
      </c>
      <c r="D119" s="182" t="s">
        <v>407</v>
      </c>
      <c r="E119" s="177" t="s">
        <v>408</v>
      </c>
      <c r="F119" s="183" t="s">
        <v>341</v>
      </c>
      <c r="G119" s="215">
        <v>1</v>
      </c>
      <c r="H119" s="180">
        <v>5</v>
      </c>
      <c r="I119" s="218" t="s">
        <v>409</v>
      </c>
    </row>
    <row r="120" s="152" customFormat="1" ht="51" customHeight="1" spans="1:9">
      <c r="A120" s="198" t="s">
        <v>403</v>
      </c>
      <c r="B120" s="186">
        <v>2</v>
      </c>
      <c r="C120" s="187" t="s">
        <v>403</v>
      </c>
      <c r="D120" s="182" t="s">
        <v>252</v>
      </c>
      <c r="E120" s="177" t="s">
        <v>410</v>
      </c>
      <c r="F120" s="183" t="s">
        <v>214</v>
      </c>
      <c r="G120" s="215">
        <v>1</v>
      </c>
      <c r="H120" s="180">
        <v>5</v>
      </c>
      <c r="I120" s="219" t="s">
        <v>411</v>
      </c>
    </row>
    <row r="121" s="152" customFormat="1" ht="51" customHeight="1" spans="1:9">
      <c r="A121" s="198"/>
      <c r="B121" s="186">
        <v>3</v>
      </c>
      <c r="C121" s="187" t="s">
        <v>403</v>
      </c>
      <c r="D121" s="182" t="s">
        <v>252</v>
      </c>
      <c r="E121" s="177" t="s">
        <v>412</v>
      </c>
      <c r="F121" s="182" t="s">
        <v>238</v>
      </c>
      <c r="G121" s="215">
        <v>1</v>
      </c>
      <c r="H121" s="180">
        <v>5</v>
      </c>
      <c r="I121" s="219" t="s">
        <v>413</v>
      </c>
    </row>
    <row r="122" s="152" customFormat="1" ht="35" customHeight="1" spans="1:9">
      <c r="A122" s="191" t="s">
        <v>414</v>
      </c>
      <c r="B122" s="172" t="s">
        <v>415</v>
      </c>
      <c r="C122" s="173" t="s">
        <v>416</v>
      </c>
      <c r="D122" s="173"/>
      <c r="E122" s="174" t="s">
        <v>417</v>
      </c>
      <c r="F122" s="185"/>
      <c r="G122" s="10">
        <f>SUM(G123)</f>
        <v>25</v>
      </c>
      <c r="H122" s="180"/>
      <c r="I122" s="202" t="s">
        <v>418</v>
      </c>
    </row>
    <row r="123" s="152" customFormat="1" ht="57" customHeight="1" spans="1:9">
      <c r="A123" s="209" t="s">
        <v>414</v>
      </c>
      <c r="B123" s="186">
        <v>1</v>
      </c>
      <c r="C123" s="187" t="s">
        <v>416</v>
      </c>
      <c r="D123" s="182" t="s">
        <v>199</v>
      </c>
      <c r="E123" s="177" t="s">
        <v>419</v>
      </c>
      <c r="F123" s="183" t="s">
        <v>136</v>
      </c>
      <c r="G123" s="215">
        <v>25</v>
      </c>
      <c r="H123" s="180">
        <v>5</v>
      </c>
      <c r="I123" s="204" t="s">
        <v>137</v>
      </c>
    </row>
    <row r="124" s="152" customFormat="1" ht="27" customHeight="1" spans="1:9">
      <c r="A124" s="191" t="s">
        <v>414</v>
      </c>
      <c r="B124" s="172" t="s">
        <v>420</v>
      </c>
      <c r="C124" s="173" t="s">
        <v>414</v>
      </c>
      <c r="D124" s="173"/>
      <c r="E124" s="174" t="s">
        <v>421</v>
      </c>
      <c r="F124" s="185"/>
      <c r="G124" s="10">
        <f>SUM(G125:G126)</f>
        <v>41</v>
      </c>
      <c r="H124" s="180"/>
      <c r="I124" s="202" t="s">
        <v>422</v>
      </c>
    </row>
    <row r="125" s="152" customFormat="1" ht="57" customHeight="1" spans="1:9">
      <c r="A125" s="209" t="s">
        <v>414</v>
      </c>
      <c r="B125" s="186">
        <v>1</v>
      </c>
      <c r="C125" s="187" t="s">
        <v>414</v>
      </c>
      <c r="D125" s="182" t="s">
        <v>166</v>
      </c>
      <c r="E125" s="177" t="s">
        <v>423</v>
      </c>
      <c r="F125" s="183" t="s">
        <v>126</v>
      </c>
      <c r="G125" s="215">
        <v>38</v>
      </c>
      <c r="H125" s="180">
        <v>5</v>
      </c>
      <c r="I125" s="204" t="s">
        <v>424</v>
      </c>
    </row>
    <row r="126" s="152" customFormat="1" ht="60" customHeight="1" spans="1:9">
      <c r="A126" s="209"/>
      <c r="B126" s="186">
        <v>2</v>
      </c>
      <c r="C126" s="187" t="s">
        <v>414</v>
      </c>
      <c r="D126" s="182" t="s">
        <v>166</v>
      </c>
      <c r="E126" s="177" t="s">
        <v>425</v>
      </c>
      <c r="F126" s="183" t="s">
        <v>132</v>
      </c>
      <c r="G126" s="215">
        <v>3</v>
      </c>
      <c r="H126" s="180">
        <v>5</v>
      </c>
      <c r="I126" s="204" t="s">
        <v>426</v>
      </c>
    </row>
    <row r="127" s="152" customFormat="1" ht="35" customHeight="1" spans="1:9">
      <c r="A127" s="209"/>
      <c r="B127" s="172" t="s">
        <v>427</v>
      </c>
      <c r="C127" s="173" t="s">
        <v>428</v>
      </c>
      <c r="D127" s="173"/>
      <c r="E127" s="174" t="s">
        <v>429</v>
      </c>
      <c r="F127" s="185"/>
      <c r="G127" s="10">
        <f>SUM(G128)</f>
        <v>100</v>
      </c>
      <c r="H127" s="180"/>
      <c r="I127" s="220" t="s">
        <v>430</v>
      </c>
    </row>
    <row r="128" s="152" customFormat="1" ht="39" customHeight="1" spans="1:9">
      <c r="A128" s="209"/>
      <c r="B128" s="186">
        <v>1</v>
      </c>
      <c r="C128" s="187" t="s">
        <v>428</v>
      </c>
      <c r="D128" s="182" t="s">
        <v>431</v>
      </c>
      <c r="E128" s="177" t="s">
        <v>432</v>
      </c>
      <c r="F128" s="183" t="s">
        <v>173</v>
      </c>
      <c r="G128" s="216">
        <v>100</v>
      </c>
      <c r="H128" s="180">
        <v>5</v>
      </c>
      <c r="I128" s="205" t="s">
        <v>433</v>
      </c>
    </row>
    <row r="129" s="152" customFormat="1" ht="30" customHeight="1" spans="1:9">
      <c r="A129" s="221" t="s">
        <v>434</v>
      </c>
      <c r="B129" s="172" t="s">
        <v>435</v>
      </c>
      <c r="C129" s="173" t="s">
        <v>436</v>
      </c>
      <c r="D129" s="173"/>
      <c r="E129" s="174" t="s">
        <v>437</v>
      </c>
      <c r="F129" s="185"/>
      <c r="G129" s="11">
        <f>SUM(G130:G132)</f>
        <v>6</v>
      </c>
      <c r="H129" s="180"/>
      <c r="I129" s="226" t="s">
        <v>438</v>
      </c>
    </row>
    <row r="130" s="152" customFormat="1" ht="50" customHeight="1" spans="1:9">
      <c r="A130" s="209" t="s">
        <v>434</v>
      </c>
      <c r="B130" s="186">
        <v>1</v>
      </c>
      <c r="C130" s="187" t="s">
        <v>436</v>
      </c>
      <c r="D130" s="182" t="s">
        <v>439</v>
      </c>
      <c r="E130" s="177" t="s">
        <v>440</v>
      </c>
      <c r="F130" s="183" t="s">
        <v>276</v>
      </c>
      <c r="G130" s="216">
        <v>1</v>
      </c>
      <c r="H130" s="180">
        <v>5</v>
      </c>
      <c r="I130" s="205" t="s">
        <v>441</v>
      </c>
    </row>
    <row r="131" s="152" customFormat="1" ht="70" customHeight="1" spans="1:9">
      <c r="A131" s="209"/>
      <c r="B131" s="186">
        <v>2</v>
      </c>
      <c r="C131" s="187" t="s">
        <v>436</v>
      </c>
      <c r="D131" s="182" t="s">
        <v>439</v>
      </c>
      <c r="E131" s="177" t="s">
        <v>442</v>
      </c>
      <c r="F131" s="183" t="s">
        <v>443</v>
      </c>
      <c r="G131" s="216">
        <v>3</v>
      </c>
      <c r="H131" s="180">
        <v>5</v>
      </c>
      <c r="I131" s="205" t="s">
        <v>444</v>
      </c>
    </row>
    <row r="132" s="152" customFormat="1" ht="52.5" customHeight="1" spans="1:9">
      <c r="A132" s="209" t="s">
        <v>434</v>
      </c>
      <c r="B132" s="186">
        <v>3</v>
      </c>
      <c r="C132" s="187" t="s">
        <v>436</v>
      </c>
      <c r="D132" s="182" t="s">
        <v>445</v>
      </c>
      <c r="E132" s="177" t="s">
        <v>446</v>
      </c>
      <c r="F132" s="183" t="s">
        <v>443</v>
      </c>
      <c r="G132" s="179">
        <v>2</v>
      </c>
      <c r="H132" s="180">
        <v>5</v>
      </c>
      <c r="I132" s="205" t="s">
        <v>447</v>
      </c>
    </row>
    <row r="133" s="152" customFormat="1" ht="44" customHeight="1" spans="1:9">
      <c r="A133" s="191" t="s">
        <v>428</v>
      </c>
      <c r="B133" s="172" t="s">
        <v>448</v>
      </c>
      <c r="C133" s="173" t="s">
        <v>449</v>
      </c>
      <c r="D133" s="173"/>
      <c r="E133" s="174" t="s">
        <v>450</v>
      </c>
      <c r="F133" s="185"/>
      <c r="G133" s="10">
        <f>SUM(G134:G137)</f>
        <v>29</v>
      </c>
      <c r="H133" s="180"/>
      <c r="I133" s="202" t="s">
        <v>451</v>
      </c>
    </row>
    <row r="134" s="152" customFormat="1" ht="54" customHeight="1" spans="1:9">
      <c r="A134" s="207" t="s">
        <v>428</v>
      </c>
      <c r="B134" s="186">
        <v>1</v>
      </c>
      <c r="C134" s="187" t="s">
        <v>449</v>
      </c>
      <c r="D134" s="182" t="s">
        <v>80</v>
      </c>
      <c r="E134" s="177" t="s">
        <v>452</v>
      </c>
      <c r="F134" s="183" t="s">
        <v>341</v>
      </c>
      <c r="G134" s="216">
        <v>2</v>
      </c>
      <c r="H134" s="180">
        <v>5</v>
      </c>
      <c r="I134" s="205" t="s">
        <v>453</v>
      </c>
    </row>
    <row r="135" s="152" customFormat="1" ht="65" customHeight="1" spans="1:9">
      <c r="A135" s="207" t="s">
        <v>428</v>
      </c>
      <c r="B135" s="186">
        <v>2</v>
      </c>
      <c r="C135" s="187" t="s">
        <v>449</v>
      </c>
      <c r="D135" s="182" t="s">
        <v>313</v>
      </c>
      <c r="E135" s="177" t="s">
        <v>454</v>
      </c>
      <c r="F135" s="183" t="s">
        <v>341</v>
      </c>
      <c r="G135" s="215">
        <v>2</v>
      </c>
      <c r="H135" s="180">
        <v>5</v>
      </c>
      <c r="I135" s="205" t="s">
        <v>453</v>
      </c>
    </row>
    <row r="136" s="152" customFormat="1" ht="59" customHeight="1" spans="1:9">
      <c r="A136" s="207"/>
      <c r="B136" s="186">
        <v>3</v>
      </c>
      <c r="C136" s="187" t="s">
        <v>449</v>
      </c>
      <c r="D136" s="182" t="s">
        <v>455</v>
      </c>
      <c r="E136" s="177" t="s">
        <v>456</v>
      </c>
      <c r="F136" s="183" t="s">
        <v>457</v>
      </c>
      <c r="G136" s="215">
        <v>3</v>
      </c>
      <c r="H136" s="180" t="s">
        <v>105</v>
      </c>
      <c r="I136" s="205" t="s">
        <v>458</v>
      </c>
    </row>
    <row r="137" s="152" customFormat="1" ht="59" customHeight="1" spans="1:9">
      <c r="A137" s="207" t="s">
        <v>428</v>
      </c>
      <c r="B137" s="186">
        <v>4</v>
      </c>
      <c r="C137" s="187" t="s">
        <v>449</v>
      </c>
      <c r="D137" s="182" t="s">
        <v>80</v>
      </c>
      <c r="E137" s="177" t="s">
        <v>459</v>
      </c>
      <c r="F137" s="188" t="s">
        <v>460</v>
      </c>
      <c r="G137" s="216">
        <v>22</v>
      </c>
      <c r="H137" s="180">
        <v>5</v>
      </c>
      <c r="I137" s="205" t="s">
        <v>461</v>
      </c>
    </row>
    <row r="138" s="152" customFormat="1" ht="36" customHeight="1" spans="1:9">
      <c r="A138" s="222" t="s">
        <v>462</v>
      </c>
      <c r="B138" s="172" t="s">
        <v>463</v>
      </c>
      <c r="C138" s="173" t="s">
        <v>464</v>
      </c>
      <c r="D138" s="173"/>
      <c r="E138" s="174" t="s">
        <v>465</v>
      </c>
      <c r="F138" s="185"/>
      <c r="G138" s="11">
        <f>SUM(G139:G146)</f>
        <v>26</v>
      </c>
      <c r="H138" s="180"/>
      <c r="I138" s="226" t="s">
        <v>466</v>
      </c>
    </row>
    <row r="139" s="152" customFormat="1" ht="29" customHeight="1" spans="1:9">
      <c r="A139" s="198" t="s">
        <v>462</v>
      </c>
      <c r="B139" s="186">
        <v>1</v>
      </c>
      <c r="C139" s="187" t="s">
        <v>464</v>
      </c>
      <c r="D139" s="182" t="s">
        <v>467</v>
      </c>
      <c r="E139" s="177" t="s">
        <v>468</v>
      </c>
      <c r="F139" s="183" t="s">
        <v>101</v>
      </c>
      <c r="G139" s="223">
        <v>2</v>
      </c>
      <c r="H139" s="224">
        <v>5</v>
      </c>
      <c r="I139" s="227" t="s">
        <v>469</v>
      </c>
    </row>
    <row r="140" s="152" customFormat="1" ht="29" customHeight="1" spans="1:9">
      <c r="A140" s="198" t="s">
        <v>462</v>
      </c>
      <c r="B140" s="186">
        <v>2</v>
      </c>
      <c r="C140" s="187" t="s">
        <v>464</v>
      </c>
      <c r="D140" s="182" t="s">
        <v>99</v>
      </c>
      <c r="E140" s="177" t="s">
        <v>470</v>
      </c>
      <c r="F140" s="183" t="s">
        <v>101</v>
      </c>
      <c r="G140" s="216">
        <v>2</v>
      </c>
      <c r="H140" s="180">
        <v>5</v>
      </c>
      <c r="I140" s="228" t="s">
        <v>471</v>
      </c>
    </row>
    <row r="141" s="152" customFormat="1" ht="29" customHeight="1" spans="1:9">
      <c r="A141" s="198"/>
      <c r="B141" s="186">
        <v>3</v>
      </c>
      <c r="C141" s="187" t="s">
        <v>464</v>
      </c>
      <c r="D141" s="182" t="s">
        <v>80</v>
      </c>
      <c r="E141" s="177" t="s">
        <v>472</v>
      </c>
      <c r="F141" s="183" t="s">
        <v>101</v>
      </c>
      <c r="G141" s="216">
        <v>2</v>
      </c>
      <c r="H141" s="180">
        <v>5</v>
      </c>
      <c r="I141" s="228" t="s">
        <v>473</v>
      </c>
    </row>
    <row r="142" s="152" customFormat="1" ht="29" customHeight="1" spans="1:9">
      <c r="A142" s="198"/>
      <c r="B142" s="186">
        <v>4</v>
      </c>
      <c r="C142" s="187" t="s">
        <v>464</v>
      </c>
      <c r="D142" s="182" t="s">
        <v>474</v>
      </c>
      <c r="E142" s="177" t="s">
        <v>475</v>
      </c>
      <c r="F142" s="183" t="s">
        <v>101</v>
      </c>
      <c r="G142" s="223">
        <v>10</v>
      </c>
      <c r="H142" s="224">
        <v>5</v>
      </c>
      <c r="I142" s="227" t="s">
        <v>469</v>
      </c>
    </row>
    <row r="143" s="152" customFormat="1" ht="29" customHeight="1" spans="1:9">
      <c r="A143" s="198"/>
      <c r="B143" s="186">
        <v>5</v>
      </c>
      <c r="C143" s="187" t="s">
        <v>464</v>
      </c>
      <c r="D143" s="182" t="s">
        <v>476</v>
      </c>
      <c r="E143" s="177" t="s">
        <v>477</v>
      </c>
      <c r="F143" s="183" t="s">
        <v>101</v>
      </c>
      <c r="G143" s="216">
        <v>3</v>
      </c>
      <c r="H143" s="180">
        <v>5</v>
      </c>
      <c r="I143" s="228" t="s">
        <v>473</v>
      </c>
    </row>
    <row r="144" s="152" customFormat="1" ht="29" customHeight="1" spans="1:9">
      <c r="A144" s="198"/>
      <c r="B144" s="186">
        <v>6</v>
      </c>
      <c r="C144" s="187" t="s">
        <v>464</v>
      </c>
      <c r="D144" s="182" t="s">
        <v>478</v>
      </c>
      <c r="E144" s="177" t="s">
        <v>479</v>
      </c>
      <c r="F144" s="183" t="s">
        <v>101</v>
      </c>
      <c r="G144" s="216">
        <v>1</v>
      </c>
      <c r="H144" s="180">
        <v>5</v>
      </c>
      <c r="I144" s="228" t="s">
        <v>480</v>
      </c>
    </row>
    <row r="145" s="152" customFormat="1" ht="29" customHeight="1" spans="1:9">
      <c r="A145" s="198"/>
      <c r="B145" s="186">
        <v>7</v>
      </c>
      <c r="C145" s="187" t="s">
        <v>464</v>
      </c>
      <c r="D145" s="182" t="s">
        <v>481</v>
      </c>
      <c r="E145" s="177" t="s">
        <v>482</v>
      </c>
      <c r="F145" s="183" t="s">
        <v>101</v>
      </c>
      <c r="G145" s="216">
        <v>3</v>
      </c>
      <c r="H145" s="180">
        <v>5</v>
      </c>
      <c r="I145" s="228" t="s">
        <v>480</v>
      </c>
    </row>
    <row r="146" s="152" customFormat="1" ht="29" customHeight="1" spans="1:9">
      <c r="A146" s="198"/>
      <c r="B146" s="186">
        <v>8</v>
      </c>
      <c r="C146" s="187" t="s">
        <v>464</v>
      </c>
      <c r="D146" s="182" t="s">
        <v>483</v>
      </c>
      <c r="E146" s="177" t="s">
        <v>484</v>
      </c>
      <c r="F146" s="183" t="s">
        <v>101</v>
      </c>
      <c r="G146" s="216">
        <v>3</v>
      </c>
      <c r="H146" s="180">
        <v>5</v>
      </c>
      <c r="I146" s="228" t="s">
        <v>473</v>
      </c>
    </row>
    <row r="147" s="152" customFormat="1" ht="39" customHeight="1" spans="1:9">
      <c r="A147" s="222" t="s">
        <v>485</v>
      </c>
      <c r="B147" s="172" t="s">
        <v>486</v>
      </c>
      <c r="C147" s="173" t="s">
        <v>487</v>
      </c>
      <c r="D147" s="173"/>
      <c r="E147" s="174" t="s">
        <v>488</v>
      </c>
      <c r="F147" s="185"/>
      <c r="G147" s="10">
        <f>SUM(G148:G150)</f>
        <v>3</v>
      </c>
      <c r="H147" s="180"/>
      <c r="I147" s="202" t="s">
        <v>489</v>
      </c>
    </row>
    <row r="148" s="152" customFormat="1" ht="33" customHeight="1" spans="1:9">
      <c r="A148" s="198" t="s">
        <v>485</v>
      </c>
      <c r="B148" s="186">
        <v>1</v>
      </c>
      <c r="C148" s="187" t="s">
        <v>487</v>
      </c>
      <c r="D148" s="182" t="s">
        <v>490</v>
      </c>
      <c r="E148" s="177" t="s">
        <v>491</v>
      </c>
      <c r="F148" s="183" t="s">
        <v>101</v>
      </c>
      <c r="G148" s="215">
        <v>1</v>
      </c>
      <c r="H148" s="180">
        <v>5</v>
      </c>
      <c r="I148" s="228" t="s">
        <v>492</v>
      </c>
    </row>
    <row r="149" s="152" customFormat="1" ht="30" customHeight="1" spans="1:9">
      <c r="A149" s="198" t="s">
        <v>485</v>
      </c>
      <c r="B149" s="186">
        <v>2</v>
      </c>
      <c r="C149" s="187" t="s">
        <v>487</v>
      </c>
      <c r="D149" s="182" t="s">
        <v>478</v>
      </c>
      <c r="E149" s="177" t="s">
        <v>493</v>
      </c>
      <c r="F149" s="183" t="s">
        <v>101</v>
      </c>
      <c r="G149" s="215">
        <v>1</v>
      </c>
      <c r="H149" s="180">
        <v>5</v>
      </c>
      <c r="I149" s="228" t="s">
        <v>494</v>
      </c>
    </row>
    <row r="150" s="152" customFormat="1" ht="28" customHeight="1" spans="1:9">
      <c r="A150" s="198" t="s">
        <v>485</v>
      </c>
      <c r="B150" s="186">
        <v>3</v>
      </c>
      <c r="C150" s="187" t="s">
        <v>487</v>
      </c>
      <c r="D150" s="182" t="s">
        <v>495</v>
      </c>
      <c r="E150" s="177" t="s">
        <v>496</v>
      </c>
      <c r="F150" s="183" t="s">
        <v>101</v>
      </c>
      <c r="G150" s="215">
        <v>1</v>
      </c>
      <c r="H150" s="180">
        <v>5</v>
      </c>
      <c r="I150" s="228" t="s">
        <v>497</v>
      </c>
    </row>
    <row r="151" s="152" customFormat="1" ht="31" customHeight="1" spans="1:9">
      <c r="A151" s="222" t="s">
        <v>498</v>
      </c>
      <c r="B151" s="172" t="s">
        <v>499</v>
      </c>
      <c r="C151" s="173" t="s">
        <v>500</v>
      </c>
      <c r="D151" s="173"/>
      <c r="E151" s="174" t="s">
        <v>501</v>
      </c>
      <c r="F151" s="185"/>
      <c r="G151" s="10">
        <f>SUM(G152:G152)</f>
        <v>50</v>
      </c>
      <c r="H151" s="180"/>
      <c r="I151" s="227" t="s">
        <v>502</v>
      </c>
    </row>
    <row r="152" s="152" customFormat="1" ht="58" customHeight="1" spans="1:9">
      <c r="A152" s="198" t="s">
        <v>498</v>
      </c>
      <c r="B152" s="186">
        <v>1</v>
      </c>
      <c r="C152" s="187" t="s">
        <v>500</v>
      </c>
      <c r="D152" s="182" t="s">
        <v>146</v>
      </c>
      <c r="E152" s="177" t="s">
        <v>503</v>
      </c>
      <c r="F152" s="183" t="s">
        <v>115</v>
      </c>
      <c r="G152" s="216">
        <v>50</v>
      </c>
      <c r="H152" s="180">
        <v>5</v>
      </c>
      <c r="I152" s="228" t="s">
        <v>504</v>
      </c>
    </row>
    <row r="153" s="152" customFormat="1" ht="45" customHeight="1" spans="1:9">
      <c r="A153" s="225" t="s">
        <v>505</v>
      </c>
      <c r="B153" s="172" t="s">
        <v>506</v>
      </c>
      <c r="C153" s="173" t="s">
        <v>507</v>
      </c>
      <c r="D153" s="173"/>
      <c r="E153" s="174" t="s">
        <v>508</v>
      </c>
      <c r="F153" s="185"/>
      <c r="G153" s="11">
        <f>SUM(G154:G163)</f>
        <v>21</v>
      </c>
      <c r="H153" s="180"/>
      <c r="I153" s="202" t="s">
        <v>509</v>
      </c>
    </row>
    <row r="154" s="152" customFormat="1" ht="91" customHeight="1" spans="1:9">
      <c r="A154" s="225"/>
      <c r="B154" s="186">
        <v>1</v>
      </c>
      <c r="C154" s="187" t="s">
        <v>507</v>
      </c>
      <c r="D154" s="182" t="s">
        <v>510</v>
      </c>
      <c r="E154" s="177" t="s">
        <v>511</v>
      </c>
      <c r="F154" s="183" t="s">
        <v>197</v>
      </c>
      <c r="G154" s="215">
        <v>2</v>
      </c>
      <c r="H154" s="180">
        <v>5</v>
      </c>
      <c r="I154" s="229" t="s">
        <v>512</v>
      </c>
    </row>
    <row r="155" s="152" customFormat="1" ht="47" customHeight="1" spans="1:9">
      <c r="A155" s="225"/>
      <c r="B155" s="186">
        <v>2</v>
      </c>
      <c r="C155" s="187" t="s">
        <v>507</v>
      </c>
      <c r="D155" s="182" t="s">
        <v>209</v>
      </c>
      <c r="E155" s="177" t="s">
        <v>513</v>
      </c>
      <c r="F155" s="183" t="s">
        <v>457</v>
      </c>
      <c r="G155" s="216">
        <v>2</v>
      </c>
      <c r="H155" s="180">
        <v>5</v>
      </c>
      <c r="I155" s="229" t="s">
        <v>514</v>
      </c>
    </row>
    <row r="156" s="152" customFormat="1" ht="66" customHeight="1" spans="1:9">
      <c r="A156" s="225"/>
      <c r="B156" s="186">
        <v>3</v>
      </c>
      <c r="C156" s="187" t="s">
        <v>507</v>
      </c>
      <c r="D156" s="182" t="s">
        <v>209</v>
      </c>
      <c r="E156" s="177" t="s">
        <v>515</v>
      </c>
      <c r="F156" s="183" t="s">
        <v>164</v>
      </c>
      <c r="G156" s="216">
        <v>5</v>
      </c>
      <c r="H156" s="180" t="s">
        <v>105</v>
      </c>
      <c r="I156" s="229" t="s">
        <v>516</v>
      </c>
    </row>
    <row r="157" s="152" customFormat="1" ht="55" customHeight="1" spans="1:9">
      <c r="A157" s="225"/>
      <c r="B157" s="186">
        <v>4</v>
      </c>
      <c r="C157" s="187" t="s">
        <v>507</v>
      </c>
      <c r="D157" s="182" t="s">
        <v>517</v>
      </c>
      <c r="E157" s="177" t="s">
        <v>518</v>
      </c>
      <c r="F157" s="183" t="s">
        <v>457</v>
      </c>
      <c r="G157" s="216">
        <v>2</v>
      </c>
      <c r="H157" s="180">
        <v>5</v>
      </c>
      <c r="I157" s="229" t="s">
        <v>519</v>
      </c>
    </row>
    <row r="158" s="152" customFormat="1" ht="51" customHeight="1" spans="1:9">
      <c r="A158" s="225"/>
      <c r="B158" s="186">
        <v>5</v>
      </c>
      <c r="C158" s="187" t="s">
        <v>507</v>
      </c>
      <c r="D158" s="182" t="s">
        <v>263</v>
      </c>
      <c r="E158" s="177" t="s">
        <v>520</v>
      </c>
      <c r="F158" s="183" t="s">
        <v>214</v>
      </c>
      <c r="G158" s="215">
        <v>1</v>
      </c>
      <c r="H158" s="180">
        <v>5</v>
      </c>
      <c r="I158" s="229" t="s">
        <v>521</v>
      </c>
    </row>
    <row r="159" s="152" customFormat="1" ht="64" customHeight="1" spans="1:9">
      <c r="A159" s="207" t="s">
        <v>505</v>
      </c>
      <c r="B159" s="186">
        <v>6</v>
      </c>
      <c r="C159" s="187" t="s">
        <v>507</v>
      </c>
      <c r="D159" s="182" t="s">
        <v>263</v>
      </c>
      <c r="E159" s="177" t="s">
        <v>522</v>
      </c>
      <c r="F159" s="183" t="s">
        <v>276</v>
      </c>
      <c r="G159" s="215">
        <v>1</v>
      </c>
      <c r="H159" s="180">
        <v>5</v>
      </c>
      <c r="I159" s="229" t="s">
        <v>523</v>
      </c>
    </row>
    <row r="160" s="152" customFormat="1" ht="44" customHeight="1" spans="1:9">
      <c r="A160" s="225"/>
      <c r="B160" s="186">
        <v>7</v>
      </c>
      <c r="C160" s="187" t="s">
        <v>507</v>
      </c>
      <c r="D160" s="182" t="s">
        <v>156</v>
      </c>
      <c r="E160" s="177" t="s">
        <v>524</v>
      </c>
      <c r="F160" s="183" t="s">
        <v>214</v>
      </c>
      <c r="G160" s="216">
        <v>2</v>
      </c>
      <c r="H160" s="180">
        <v>5</v>
      </c>
      <c r="I160" s="229" t="s">
        <v>521</v>
      </c>
    </row>
    <row r="161" s="152" customFormat="1" ht="45" customHeight="1" spans="1:9">
      <c r="A161" s="225"/>
      <c r="B161" s="186">
        <v>8</v>
      </c>
      <c r="C161" s="187" t="s">
        <v>507</v>
      </c>
      <c r="D161" s="182" t="s">
        <v>525</v>
      </c>
      <c r="E161" s="177" t="s">
        <v>526</v>
      </c>
      <c r="F161" s="183" t="s">
        <v>214</v>
      </c>
      <c r="G161" s="216">
        <v>3</v>
      </c>
      <c r="H161" s="180" t="s">
        <v>105</v>
      </c>
      <c r="I161" s="229" t="s">
        <v>527</v>
      </c>
    </row>
    <row r="162" s="152" customFormat="1" ht="92" customHeight="1" spans="1:9">
      <c r="A162" s="207" t="s">
        <v>505</v>
      </c>
      <c r="B162" s="186">
        <v>9</v>
      </c>
      <c r="C162" s="187" t="s">
        <v>507</v>
      </c>
      <c r="D162" s="182" t="s">
        <v>525</v>
      </c>
      <c r="E162" s="177" t="s">
        <v>528</v>
      </c>
      <c r="F162" s="183" t="s">
        <v>197</v>
      </c>
      <c r="G162" s="215">
        <v>2</v>
      </c>
      <c r="H162" s="180">
        <v>5</v>
      </c>
      <c r="I162" s="229" t="s">
        <v>512</v>
      </c>
    </row>
    <row r="163" s="152" customFormat="1" ht="71" customHeight="1" spans="1:9">
      <c r="A163" s="207" t="s">
        <v>505</v>
      </c>
      <c r="B163" s="186">
        <v>10</v>
      </c>
      <c r="C163" s="187" t="s">
        <v>507</v>
      </c>
      <c r="D163" s="182" t="s">
        <v>529</v>
      </c>
      <c r="E163" s="177" t="s">
        <v>530</v>
      </c>
      <c r="F163" s="183" t="s">
        <v>276</v>
      </c>
      <c r="G163" s="216">
        <v>1</v>
      </c>
      <c r="H163" s="180">
        <v>5</v>
      </c>
      <c r="I163" s="229" t="s">
        <v>531</v>
      </c>
    </row>
    <row r="164" s="152" customFormat="1" ht="54" customHeight="1" spans="1:9">
      <c r="A164" s="222" t="s">
        <v>532</v>
      </c>
      <c r="B164" s="172" t="s">
        <v>533</v>
      </c>
      <c r="C164" s="173" t="s">
        <v>534</v>
      </c>
      <c r="D164" s="173"/>
      <c r="E164" s="174" t="s">
        <v>535</v>
      </c>
      <c r="F164" s="185"/>
      <c r="G164" s="11">
        <f>SUM(G165:G166)</f>
        <v>4</v>
      </c>
      <c r="H164" s="180"/>
      <c r="I164" s="202" t="s">
        <v>536</v>
      </c>
    </row>
    <row r="165" s="152" customFormat="1" ht="38" customHeight="1" spans="1:9">
      <c r="A165" s="198" t="s">
        <v>532</v>
      </c>
      <c r="B165" s="186">
        <v>1</v>
      </c>
      <c r="C165" s="187" t="s">
        <v>534</v>
      </c>
      <c r="D165" s="182" t="s">
        <v>537</v>
      </c>
      <c r="E165" s="177" t="s">
        <v>538</v>
      </c>
      <c r="F165" s="183" t="s">
        <v>355</v>
      </c>
      <c r="G165" s="216">
        <v>2</v>
      </c>
      <c r="H165" s="180">
        <v>5</v>
      </c>
      <c r="I165" s="175" t="s">
        <v>539</v>
      </c>
    </row>
    <row r="166" s="152" customFormat="1" ht="61.5" customHeight="1" spans="1:9">
      <c r="A166" s="198"/>
      <c r="B166" s="186">
        <v>2</v>
      </c>
      <c r="C166" s="187" t="s">
        <v>534</v>
      </c>
      <c r="D166" s="182" t="s">
        <v>537</v>
      </c>
      <c r="E166" s="177" t="s">
        <v>540</v>
      </c>
      <c r="F166" s="183" t="s">
        <v>164</v>
      </c>
      <c r="G166" s="216">
        <v>2</v>
      </c>
      <c r="H166" s="180" t="s">
        <v>105</v>
      </c>
      <c r="I166" s="229" t="s">
        <v>541</v>
      </c>
    </row>
    <row r="167" s="152" customFormat="1" ht="35" customHeight="1" spans="1:9">
      <c r="A167" s="222" t="s">
        <v>542</v>
      </c>
      <c r="B167" s="172" t="s">
        <v>543</v>
      </c>
      <c r="C167" s="173" t="s">
        <v>544</v>
      </c>
      <c r="D167" s="173"/>
      <c r="E167" s="174" t="s">
        <v>545</v>
      </c>
      <c r="F167" s="185"/>
      <c r="G167" s="10">
        <f>SUM(G168:G172)</f>
        <v>30</v>
      </c>
      <c r="H167" s="180"/>
      <c r="I167" s="202" t="s">
        <v>546</v>
      </c>
    </row>
    <row r="168" s="152" customFormat="1" ht="45" customHeight="1" spans="1:9">
      <c r="A168" s="198" t="s">
        <v>542</v>
      </c>
      <c r="B168" s="186">
        <v>1</v>
      </c>
      <c r="C168" s="187" t="s">
        <v>544</v>
      </c>
      <c r="D168" s="182" t="s">
        <v>547</v>
      </c>
      <c r="E168" s="177" t="s">
        <v>548</v>
      </c>
      <c r="F168" s="183" t="s">
        <v>101</v>
      </c>
      <c r="G168" s="216">
        <v>10</v>
      </c>
      <c r="H168" s="180">
        <v>5</v>
      </c>
      <c r="I168" s="230" t="s">
        <v>549</v>
      </c>
    </row>
    <row r="169" s="152" customFormat="1" ht="34" customHeight="1" spans="1:9">
      <c r="A169" s="198"/>
      <c r="B169" s="186">
        <v>2</v>
      </c>
      <c r="C169" s="187" t="s">
        <v>544</v>
      </c>
      <c r="D169" s="182" t="s">
        <v>204</v>
      </c>
      <c r="E169" s="177" t="s">
        <v>550</v>
      </c>
      <c r="F169" s="183" t="s">
        <v>101</v>
      </c>
      <c r="G169" s="215">
        <v>5</v>
      </c>
      <c r="H169" s="180">
        <v>5</v>
      </c>
      <c r="I169" s="230" t="s">
        <v>551</v>
      </c>
    </row>
    <row r="170" s="152" customFormat="1" ht="34" customHeight="1" spans="1:9">
      <c r="A170" s="198"/>
      <c r="B170" s="186">
        <v>3</v>
      </c>
      <c r="C170" s="187" t="s">
        <v>544</v>
      </c>
      <c r="D170" s="182" t="s">
        <v>552</v>
      </c>
      <c r="E170" s="177" t="s">
        <v>553</v>
      </c>
      <c r="F170" s="183" t="s">
        <v>101</v>
      </c>
      <c r="G170" s="215">
        <v>5</v>
      </c>
      <c r="H170" s="180">
        <v>5</v>
      </c>
      <c r="I170" s="230" t="s">
        <v>554</v>
      </c>
    </row>
    <row r="171" s="152" customFormat="1" ht="34" customHeight="1" spans="1:9">
      <c r="A171" s="198" t="s">
        <v>542</v>
      </c>
      <c r="B171" s="186">
        <v>4</v>
      </c>
      <c r="C171" s="187" t="s">
        <v>544</v>
      </c>
      <c r="D171" s="182" t="s">
        <v>555</v>
      </c>
      <c r="E171" s="177" t="s">
        <v>556</v>
      </c>
      <c r="F171" s="183" t="s">
        <v>101</v>
      </c>
      <c r="G171" s="216">
        <v>5</v>
      </c>
      <c r="H171" s="180">
        <v>5</v>
      </c>
      <c r="I171" s="230" t="s">
        <v>554</v>
      </c>
    </row>
    <row r="172" s="152" customFormat="1" ht="34" customHeight="1" spans="1:9">
      <c r="A172" s="198"/>
      <c r="B172" s="186">
        <v>5</v>
      </c>
      <c r="C172" s="187" t="s">
        <v>544</v>
      </c>
      <c r="D172" s="182" t="s">
        <v>557</v>
      </c>
      <c r="E172" s="177" t="s">
        <v>558</v>
      </c>
      <c r="F172" s="183" t="s">
        <v>101</v>
      </c>
      <c r="G172" s="215">
        <v>5</v>
      </c>
      <c r="H172" s="180">
        <v>5</v>
      </c>
      <c r="I172" s="230" t="s">
        <v>554</v>
      </c>
    </row>
    <row r="173" s="152" customFormat="1" ht="32" customHeight="1" spans="1:9">
      <c r="A173" s="222" t="s">
        <v>559</v>
      </c>
      <c r="B173" s="172" t="s">
        <v>560</v>
      </c>
      <c r="C173" s="173" t="s">
        <v>561</v>
      </c>
      <c r="D173" s="173"/>
      <c r="E173" s="174" t="s">
        <v>562</v>
      </c>
      <c r="F173" s="185"/>
      <c r="G173" s="10">
        <f>SUM(G174:G181)</f>
        <v>15</v>
      </c>
      <c r="H173" s="180"/>
      <c r="I173" s="202" t="s">
        <v>563</v>
      </c>
    </row>
    <row r="174" s="152" customFormat="1" ht="59" customHeight="1" spans="1:9">
      <c r="A174" s="198" t="s">
        <v>559</v>
      </c>
      <c r="B174" s="186">
        <v>1</v>
      </c>
      <c r="C174" s="187" t="s">
        <v>561</v>
      </c>
      <c r="D174" s="182" t="s">
        <v>547</v>
      </c>
      <c r="E174" s="177" t="s">
        <v>564</v>
      </c>
      <c r="F174" s="183" t="s">
        <v>443</v>
      </c>
      <c r="G174" s="216">
        <v>2</v>
      </c>
      <c r="H174" s="180">
        <v>5</v>
      </c>
      <c r="I174" s="228" t="s">
        <v>565</v>
      </c>
    </row>
    <row r="175" s="152" customFormat="1" ht="57" customHeight="1" spans="1:9">
      <c r="A175" s="198"/>
      <c r="B175" s="186">
        <v>2</v>
      </c>
      <c r="C175" s="187" t="s">
        <v>561</v>
      </c>
      <c r="D175" s="182" t="s">
        <v>566</v>
      </c>
      <c r="E175" s="177" t="s">
        <v>567</v>
      </c>
      <c r="F175" s="183" t="s">
        <v>457</v>
      </c>
      <c r="G175" s="215">
        <v>1</v>
      </c>
      <c r="H175" s="180">
        <v>5</v>
      </c>
      <c r="I175" s="228" t="s">
        <v>568</v>
      </c>
    </row>
    <row r="176" s="152" customFormat="1" ht="44" customHeight="1" spans="1:9">
      <c r="A176" s="198" t="s">
        <v>559</v>
      </c>
      <c r="B176" s="186">
        <v>3</v>
      </c>
      <c r="C176" s="187" t="s">
        <v>561</v>
      </c>
      <c r="D176" s="182" t="s">
        <v>566</v>
      </c>
      <c r="E176" s="177" t="s">
        <v>569</v>
      </c>
      <c r="F176" s="183" t="s">
        <v>101</v>
      </c>
      <c r="G176" s="216">
        <v>3</v>
      </c>
      <c r="H176" s="180">
        <v>5</v>
      </c>
      <c r="I176" s="228" t="s">
        <v>570</v>
      </c>
    </row>
    <row r="177" s="152" customFormat="1" ht="58" customHeight="1" spans="1:9">
      <c r="A177" s="198" t="s">
        <v>559</v>
      </c>
      <c r="B177" s="186">
        <v>4</v>
      </c>
      <c r="C177" s="187" t="s">
        <v>561</v>
      </c>
      <c r="D177" s="182" t="s">
        <v>231</v>
      </c>
      <c r="E177" s="177" t="s">
        <v>571</v>
      </c>
      <c r="F177" s="183" t="s">
        <v>457</v>
      </c>
      <c r="G177" s="216">
        <v>1</v>
      </c>
      <c r="H177" s="180">
        <v>5</v>
      </c>
      <c r="I177" s="228" t="s">
        <v>568</v>
      </c>
    </row>
    <row r="178" s="152" customFormat="1" ht="50" customHeight="1" spans="1:9">
      <c r="A178" s="198" t="s">
        <v>559</v>
      </c>
      <c r="B178" s="186">
        <v>5</v>
      </c>
      <c r="C178" s="187" t="s">
        <v>561</v>
      </c>
      <c r="D178" s="182" t="s">
        <v>439</v>
      </c>
      <c r="E178" s="177" t="s">
        <v>572</v>
      </c>
      <c r="F178" s="183" t="s">
        <v>101</v>
      </c>
      <c r="G178" s="216">
        <v>2</v>
      </c>
      <c r="H178" s="180">
        <v>5</v>
      </c>
      <c r="I178" s="228" t="s">
        <v>570</v>
      </c>
    </row>
    <row r="179" s="152" customFormat="1" ht="63" customHeight="1" spans="1:9">
      <c r="A179" s="198" t="s">
        <v>559</v>
      </c>
      <c r="B179" s="186">
        <v>6</v>
      </c>
      <c r="C179" s="187" t="s">
        <v>561</v>
      </c>
      <c r="D179" s="182" t="s">
        <v>573</v>
      </c>
      <c r="E179" s="177" t="s">
        <v>574</v>
      </c>
      <c r="F179" s="183" t="s">
        <v>101</v>
      </c>
      <c r="G179" s="215">
        <v>2</v>
      </c>
      <c r="H179" s="180">
        <v>5</v>
      </c>
      <c r="I179" s="231" t="s">
        <v>575</v>
      </c>
    </row>
    <row r="180" s="152" customFormat="1" ht="67" customHeight="1" spans="1:9">
      <c r="A180" s="198"/>
      <c r="B180" s="186">
        <v>7</v>
      </c>
      <c r="C180" s="187" t="s">
        <v>561</v>
      </c>
      <c r="D180" s="182" t="s">
        <v>576</v>
      </c>
      <c r="E180" s="177" t="s">
        <v>577</v>
      </c>
      <c r="F180" s="183" t="s">
        <v>101</v>
      </c>
      <c r="G180" s="215">
        <v>2</v>
      </c>
      <c r="H180" s="180">
        <v>5</v>
      </c>
      <c r="I180" s="231" t="s">
        <v>578</v>
      </c>
    </row>
    <row r="181" s="152" customFormat="1" ht="70" customHeight="1" spans="1:9">
      <c r="A181" s="198"/>
      <c r="B181" s="186">
        <v>8</v>
      </c>
      <c r="C181" s="187" t="s">
        <v>561</v>
      </c>
      <c r="D181" s="182" t="s">
        <v>483</v>
      </c>
      <c r="E181" s="177" t="s">
        <v>579</v>
      </c>
      <c r="F181" s="183" t="s">
        <v>101</v>
      </c>
      <c r="G181" s="215">
        <v>2</v>
      </c>
      <c r="H181" s="180">
        <v>5</v>
      </c>
      <c r="I181" s="231" t="s">
        <v>580</v>
      </c>
    </row>
  </sheetData>
  <sheetProtection formatCells="0" formatColumns="0" formatRows="0" insertRows="0" insertColumns="0" insertHyperlinks="0" deleteColumns="0" deleteRows="0" sort="0" autoFilter="0" pivotTables="0"/>
  <autoFilter xmlns:etc="http://www.wps.cn/officeDocument/2017/etCustomData" ref="A1:I181" etc:filterBottomFollowUsedRange="0">
    <extLst/>
  </autoFilter>
  <mergeCells count="10">
    <mergeCell ref="B1:I1"/>
    <mergeCell ref="B2:I2"/>
    <mergeCell ref="B3:B4"/>
    <mergeCell ref="C3:C4"/>
    <mergeCell ref="D3:D4"/>
    <mergeCell ref="E3:E4"/>
    <mergeCell ref="F3:F4"/>
    <mergeCell ref="G3:G4"/>
    <mergeCell ref="H3:H4"/>
    <mergeCell ref="I3:I4"/>
  </mergeCells>
  <conditionalFormatting sqref="B1:C1">
    <cfRule type="cellIs" dxfId="0" priority="39" stopIfTrue="1" operator="equal">
      <formula>0</formula>
    </cfRule>
  </conditionalFormatting>
  <conditionalFormatting sqref="H28">
    <cfRule type="cellIs" dxfId="1" priority="34" operator="equal">
      <formula>0</formula>
    </cfRule>
  </conditionalFormatting>
  <conditionalFormatting sqref="H43">
    <cfRule type="cellIs" dxfId="1" priority="36" operator="equal">
      <formula>0</formula>
    </cfRule>
  </conditionalFormatting>
  <conditionalFormatting sqref="H65">
    <cfRule type="cellIs" dxfId="1" priority="38" operator="equal">
      <formula>0</formula>
    </cfRule>
  </conditionalFormatting>
  <conditionalFormatting sqref="H69">
    <cfRule type="cellIs" dxfId="1" priority="12" operator="equal">
      <formula>0</formula>
    </cfRule>
  </conditionalFormatting>
  <conditionalFormatting sqref="I69">
    <cfRule type="cellIs" dxfId="1" priority="11" operator="equal">
      <formula>0</formula>
    </cfRule>
  </conditionalFormatting>
  <conditionalFormatting sqref="H73">
    <cfRule type="cellIs" dxfId="1" priority="10" operator="equal">
      <formula>0</formula>
    </cfRule>
  </conditionalFormatting>
  <conditionalFormatting sqref="I73">
    <cfRule type="cellIs" dxfId="1" priority="9" operator="equal">
      <formula>0</formula>
    </cfRule>
  </conditionalFormatting>
  <conditionalFormatting sqref="H74">
    <cfRule type="cellIs" dxfId="1" priority="8" operator="equal">
      <formula>0</formula>
    </cfRule>
  </conditionalFormatting>
  <conditionalFormatting sqref="I74">
    <cfRule type="cellIs" dxfId="1" priority="7" operator="equal">
      <formula>0</formula>
    </cfRule>
  </conditionalFormatting>
  <conditionalFormatting sqref="H75">
    <cfRule type="cellIs" dxfId="1" priority="6" operator="equal">
      <formula>0</formula>
    </cfRule>
  </conditionalFormatting>
  <conditionalFormatting sqref="I75">
    <cfRule type="cellIs" dxfId="1" priority="5" operator="equal">
      <formula>0</formula>
    </cfRule>
  </conditionalFormatting>
  <conditionalFormatting sqref="I79">
    <cfRule type="cellIs" dxfId="1" priority="21" operator="equal">
      <formula>0</formula>
    </cfRule>
  </conditionalFormatting>
  <conditionalFormatting sqref="I84">
    <cfRule type="cellIs" dxfId="1" priority="20" operator="equal">
      <formula>0</formula>
    </cfRule>
  </conditionalFormatting>
  <conditionalFormatting sqref="H98">
    <cfRule type="cellIs" dxfId="1" priority="4" operator="equal">
      <formula>0</formula>
    </cfRule>
  </conditionalFormatting>
  <conditionalFormatting sqref="I98">
    <cfRule type="cellIs" dxfId="1" priority="3" operator="equal">
      <formula>0</formula>
    </cfRule>
  </conditionalFormatting>
  <conditionalFormatting sqref="I111">
    <cfRule type="cellIs" dxfId="1" priority="18" operator="equal">
      <formula>0</formula>
    </cfRule>
  </conditionalFormatting>
  <conditionalFormatting sqref="I113">
    <cfRule type="cellIs" dxfId="1" priority="13" operator="equal">
      <formula>0</formula>
    </cfRule>
  </conditionalFormatting>
  <conditionalFormatting sqref="I115">
    <cfRule type="cellIs" dxfId="1" priority="15" operator="equal">
      <formula>0</formula>
    </cfRule>
  </conditionalFormatting>
  <conditionalFormatting sqref="H116">
    <cfRule type="cellIs" dxfId="1" priority="25" operator="equal">
      <formula>0</formula>
    </cfRule>
  </conditionalFormatting>
  <conditionalFormatting sqref="I118">
    <cfRule type="cellIs" dxfId="1" priority="41" operator="equal">
      <formula>0</formula>
    </cfRule>
  </conditionalFormatting>
  <conditionalFormatting sqref="H119">
    <cfRule type="cellIs" dxfId="1" priority="2" operator="equal">
      <formula>0</formula>
    </cfRule>
  </conditionalFormatting>
  <conditionalFormatting sqref="I130">
    <cfRule type="cellIs" dxfId="1" priority="23" operator="equal">
      <formula>0</formula>
    </cfRule>
  </conditionalFormatting>
  <conditionalFormatting sqref="H144">
    <cfRule type="cellIs" dxfId="1" priority="29" operator="equal">
      <formula>0</formula>
    </cfRule>
  </conditionalFormatting>
  <conditionalFormatting sqref="H145">
    <cfRule type="cellIs" dxfId="1" priority="30" operator="equal">
      <formula>0</formula>
    </cfRule>
  </conditionalFormatting>
  <conditionalFormatting sqref="H146">
    <cfRule type="cellIs" dxfId="1" priority="32" operator="equal">
      <formula>0</formula>
    </cfRule>
  </conditionalFormatting>
  <conditionalFormatting sqref="H154">
    <cfRule type="cellIs" dxfId="1" priority="28" operator="equal">
      <formula>0</formula>
    </cfRule>
  </conditionalFormatting>
  <conditionalFormatting sqref="H157">
    <cfRule type="cellIs" dxfId="1" priority="26" operator="equal">
      <formula>0</formula>
    </cfRule>
  </conditionalFormatting>
  <conditionalFormatting sqref="G174">
    <cfRule type="cellIs" dxfId="1" priority="43" operator="equal">
      <formula>0</formula>
    </cfRule>
  </conditionalFormatting>
  <conditionalFormatting sqref="H7:H10">
    <cfRule type="cellIs" dxfId="1" priority="35" operator="equal">
      <formula>0</formula>
    </cfRule>
  </conditionalFormatting>
  <conditionalFormatting sqref="H45:H47">
    <cfRule type="cellIs" dxfId="1" priority="37" operator="equal">
      <formula>0</formula>
    </cfRule>
  </conditionalFormatting>
  <conditionalFormatting sqref="H95:H96">
    <cfRule type="cellIs" dxfId="1" priority="31" operator="equal">
      <formula>0</formula>
    </cfRule>
  </conditionalFormatting>
  <conditionalFormatting sqref="H127:H128">
    <cfRule type="cellIs" dxfId="1" priority="33" operator="equal">
      <formula>0</formula>
    </cfRule>
  </conditionalFormatting>
  <conditionalFormatting sqref="H155:H156">
    <cfRule type="cellIs" dxfId="1" priority="27" operator="equal">
      <formula>0</formula>
    </cfRule>
  </conditionalFormatting>
  <conditionalFormatting sqref="I29:I31">
    <cfRule type="cellIs" dxfId="1" priority="45" operator="equal">
      <formula>0</formula>
    </cfRule>
  </conditionalFormatting>
  <conditionalFormatting sqref="I116:I117">
    <cfRule type="cellIs" dxfId="1" priority="14" operator="equal">
      <formula>0</formula>
    </cfRule>
  </conditionalFormatting>
  <conditionalFormatting sqref="I120:I121">
    <cfRule type="cellIs" dxfId="1" priority="17" operator="equal">
      <formula>0</formula>
    </cfRule>
  </conditionalFormatting>
  <conditionalFormatting sqref="I131:I132">
    <cfRule type="cellIs" dxfId="1" priority="22" operator="equal">
      <formula>0</formula>
    </cfRule>
  </conditionalFormatting>
  <conditionalFormatting sqref="H11:I26 H27 I27:I28 H29:H31 H32:I33 H34:H36 H37:I42 H44:I44 I45:I47 I35:I36 I43 H48:I48 H60:I62 I63:I66 H66:H68 H70:H72 H58:H59 H63:H64 H49 G50:I57 I80:I83 H76:H84 H85:I92 H93:H94 H97 H99 H101:I109 H117:H118 H120:H121 H124:H126 H110:H115 I134:I137 I125:I128 H129:H143 H147:H153 H158:H167 H168:I168 I169:I170 H171:I171 I172 H173:H174 H176:H179">
    <cfRule type="cellIs" dxfId="1" priority="46" operator="equal">
      <formula>0</formula>
    </cfRule>
  </conditionalFormatting>
  <conditionalFormatting sqref="I68 I70:I72 I76:I77">
    <cfRule type="cellIs" dxfId="1" priority="19" operator="equal">
      <formula>0</formula>
    </cfRule>
  </conditionalFormatting>
  <conditionalFormatting sqref="I94:I97 I99">
    <cfRule type="cellIs" dxfId="1" priority="16" operator="equal">
      <formula>0</formula>
    </cfRule>
  </conditionalFormatting>
  <conditionalFormatting sqref="H122:H123 I123">
    <cfRule type="cellIs" dxfId="1" priority="1" operator="equal">
      <formula>0</formula>
    </cfRule>
  </conditionalFormatting>
  <conditionalFormatting sqref="I129 I138">
    <cfRule type="cellIs" dxfId="1" priority="40" operator="equal">
      <formula>0</formula>
    </cfRule>
  </conditionalFormatting>
  <conditionalFormatting sqref="H169:H170 H172">
    <cfRule type="cellIs" dxfId="1" priority="44" operator="equal">
      <formula>0</formula>
    </cfRule>
  </conditionalFormatting>
  <conditionalFormatting sqref="H180:H181 H175">
    <cfRule type="cellIs" dxfId="1" priority="42" operator="equal">
      <formula>0</formula>
    </cfRule>
  </conditionalFormatting>
  <pageMargins left="0.357638888888889" right="0.357638888888889" top="1" bottom="0.802777777777778" header="0.5" footer="0.5"/>
  <pageSetup paperSize="9" scale="85" fitToWidth="0" orientation="landscape" horizontalDpi="600"/>
  <headerFooter>
    <oddFooter>&amp;C第 &amp;P 页，共 &amp;N 页</oddFooter>
  </headerFooter>
  <ignoredErrors>
    <ignoredError sqref="H75 H70:H71 H96" numberStoredAsText="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XFD381"/>
  <sheetViews>
    <sheetView zoomScale="90" zoomScaleNormal="90" workbookViewId="0">
      <pane xSplit="1" ySplit="5" topLeftCell="B333" activePane="bottomRight" state="frozen"/>
      <selection/>
      <selection pane="topRight"/>
      <selection pane="bottomLeft"/>
      <selection pane="bottomRight" activeCell="E339" sqref="E339"/>
    </sheetView>
  </sheetViews>
  <sheetFormatPr defaultColWidth="9" defaultRowHeight="14.4"/>
  <cols>
    <col min="1" max="1" width="8.51851851851852" style="2" customWidth="1"/>
    <col min="2" max="2" width="19.3888888888889" style="2" customWidth="1"/>
    <col min="3" max="3" width="18.2685185185185" style="1" customWidth="1"/>
    <col min="4" max="4" width="10.8611111111111" style="1" customWidth="1"/>
    <col min="5" max="5" width="11.2314814814815" style="3" customWidth="1"/>
    <col min="6" max="6" width="7.14814814814815" style="3" customWidth="1"/>
    <col min="7" max="7" width="8.13888888888889" style="3" customWidth="1"/>
    <col min="8" max="8" width="8.26851851851852" style="4" customWidth="1"/>
    <col min="9" max="9" width="7.51851851851852" style="4" customWidth="1"/>
    <col min="10" max="10" width="7.27777777777778" style="4" customWidth="1"/>
    <col min="11" max="11" width="10" style="4" customWidth="1"/>
    <col min="12" max="12" width="9.5" style="1" customWidth="1"/>
    <col min="13" max="13" width="41.6018518518519" style="51" customWidth="1"/>
    <col min="14" max="16267" width="9" style="1"/>
    <col min="16268" max="16384" width="9" style="2"/>
  </cols>
  <sheetData>
    <row r="1" s="1" customFormat="1" ht="35" customHeight="1" spans="1:13">
      <c r="A1" s="52" t="s">
        <v>581</v>
      </c>
      <c r="B1" s="52"/>
      <c r="C1" s="52"/>
      <c r="D1" s="52"/>
      <c r="E1" s="52"/>
      <c r="F1" s="52"/>
      <c r="G1" s="52"/>
      <c r="H1" s="52"/>
      <c r="I1" s="52"/>
      <c r="J1" s="52"/>
      <c r="K1" s="52"/>
      <c r="L1" s="52"/>
      <c r="M1" s="79"/>
    </row>
    <row r="2" s="1" customFormat="1" ht="17.05" customHeight="1" spans="1:13">
      <c r="A2" s="53" t="s">
        <v>582</v>
      </c>
      <c r="B2" s="53"/>
      <c r="C2" s="54"/>
      <c r="D2" s="54"/>
      <c r="E2" s="54"/>
      <c r="F2" s="54"/>
      <c r="G2" s="54"/>
      <c r="H2" s="54"/>
      <c r="I2" s="54"/>
      <c r="J2" s="54"/>
      <c r="K2" s="54"/>
      <c r="L2" s="54"/>
      <c r="M2" s="53"/>
    </row>
    <row r="3" s="1" customFormat="1" ht="17.05" customHeight="1" spans="1:13">
      <c r="A3" s="55" t="s">
        <v>2</v>
      </c>
      <c r="B3" s="56" t="s">
        <v>583</v>
      </c>
      <c r="C3" s="55" t="s">
        <v>93</v>
      </c>
      <c r="D3" s="55" t="s">
        <v>584</v>
      </c>
      <c r="E3" s="55"/>
      <c r="F3" s="56" t="s">
        <v>585</v>
      </c>
      <c r="G3" s="57" t="s">
        <v>586</v>
      </c>
      <c r="H3" s="57"/>
      <c r="I3" s="57"/>
      <c r="J3" s="57"/>
      <c r="K3" s="57"/>
      <c r="L3" s="80" t="s">
        <v>587</v>
      </c>
      <c r="M3" s="56" t="s">
        <v>588</v>
      </c>
    </row>
    <row r="4" s="1" customFormat="1" ht="21" customHeight="1" spans="1:13">
      <c r="A4" s="55"/>
      <c r="B4" s="58"/>
      <c r="C4" s="55"/>
      <c r="D4" s="55" t="s">
        <v>589</v>
      </c>
      <c r="E4" s="55" t="s">
        <v>590</v>
      </c>
      <c r="F4" s="58"/>
      <c r="G4" s="56" t="s">
        <v>591</v>
      </c>
      <c r="H4" s="57" t="s">
        <v>592</v>
      </c>
      <c r="I4" s="57"/>
      <c r="J4" s="57" t="s">
        <v>593</v>
      </c>
      <c r="K4" s="81" t="s">
        <v>594</v>
      </c>
      <c r="L4" s="82"/>
      <c r="M4" s="83"/>
    </row>
    <row r="5" s="1" customFormat="1" ht="29" customHeight="1" spans="1:13">
      <c r="A5" s="55"/>
      <c r="B5" s="59"/>
      <c r="C5" s="55"/>
      <c r="D5" s="55"/>
      <c r="E5" s="55"/>
      <c r="F5" s="59"/>
      <c r="G5" s="59"/>
      <c r="H5" s="57" t="s">
        <v>589</v>
      </c>
      <c r="I5" s="57" t="s">
        <v>590</v>
      </c>
      <c r="J5" s="57"/>
      <c r="K5" s="84"/>
      <c r="L5" s="85"/>
      <c r="M5" s="86"/>
    </row>
    <row r="6" s="1" customFormat="1" ht="22.5" customHeight="1" spans="1:13">
      <c r="A6" s="60" t="s">
        <v>595</v>
      </c>
      <c r="B6" s="60"/>
      <c r="C6" s="61"/>
      <c r="D6" s="61"/>
      <c r="E6" s="61"/>
      <c r="F6" s="61"/>
      <c r="G6" s="62">
        <f>G8+G157+G194</f>
        <v>9063</v>
      </c>
      <c r="H6" s="62">
        <f t="shared" ref="G6:I6" si="0">H8+H157+H194</f>
        <v>6838</v>
      </c>
      <c r="I6" s="62">
        <f t="shared" si="0"/>
        <v>1705</v>
      </c>
      <c r="J6" s="62"/>
      <c r="K6" s="62">
        <f>K8+K157+K194</f>
        <v>7896</v>
      </c>
      <c r="L6" s="87"/>
      <c r="M6" s="88"/>
    </row>
    <row r="7" s="1" customFormat="1" ht="22.5" customHeight="1" spans="1:13">
      <c r="A7" s="63" t="s">
        <v>596</v>
      </c>
      <c r="B7" s="63"/>
      <c r="C7" s="63"/>
      <c r="D7" s="63"/>
      <c r="E7" s="63"/>
      <c r="F7" s="63"/>
      <c r="G7" s="64"/>
      <c r="H7" s="64"/>
      <c r="I7" s="64"/>
      <c r="J7" s="64"/>
      <c r="K7" s="64"/>
      <c r="L7" s="63"/>
      <c r="M7" s="89"/>
    </row>
    <row r="8" s="1" customFormat="1" ht="22.5" customHeight="1" spans="1:13">
      <c r="A8" s="65"/>
      <c r="B8" s="65"/>
      <c r="C8" s="66" t="s">
        <v>597</v>
      </c>
      <c r="D8" s="67"/>
      <c r="E8" s="67"/>
      <c r="F8" s="67"/>
      <c r="G8" s="68">
        <f t="shared" ref="G8:K8" si="1">G9+G15+G38+G52+G70+G76+G98+G106+G118+G127+G135+G145</f>
        <v>6370</v>
      </c>
      <c r="H8" s="68">
        <f t="shared" si="1"/>
        <v>4575</v>
      </c>
      <c r="I8" s="68">
        <f t="shared" si="1"/>
        <v>1465</v>
      </c>
      <c r="J8" s="68">
        <f t="shared" si="1"/>
        <v>300</v>
      </c>
      <c r="K8" s="68">
        <f t="shared" si="1"/>
        <v>6370</v>
      </c>
      <c r="L8" s="90"/>
      <c r="M8" s="91"/>
    </row>
    <row r="9" s="1" customFormat="1" ht="72" customHeight="1" spans="1:13">
      <c r="A9" s="69" t="s">
        <v>19</v>
      </c>
      <c r="B9" s="69" t="s">
        <v>598</v>
      </c>
      <c r="C9" s="69"/>
      <c r="D9" s="69" t="s">
        <v>599</v>
      </c>
      <c r="E9" s="69"/>
      <c r="F9" s="69"/>
      <c r="G9" s="70">
        <f t="shared" ref="G9:K9" si="2">SUM(G10:G14)</f>
        <v>315</v>
      </c>
      <c r="H9" s="70">
        <f t="shared" si="2"/>
        <v>285</v>
      </c>
      <c r="I9" s="70"/>
      <c r="J9" s="70"/>
      <c r="K9" s="70">
        <f t="shared" si="2"/>
        <v>315</v>
      </c>
      <c r="L9" s="69"/>
      <c r="M9" s="92" t="s">
        <v>600</v>
      </c>
    </row>
    <row r="10" s="1" customFormat="1" ht="34" customHeight="1" spans="1:13">
      <c r="A10" s="71">
        <v>1</v>
      </c>
      <c r="B10" s="72" t="s">
        <v>598</v>
      </c>
      <c r="C10" s="73" t="s">
        <v>99</v>
      </c>
      <c r="D10" s="74" t="s">
        <v>601</v>
      </c>
      <c r="E10" s="71"/>
      <c r="F10" s="71" t="s">
        <v>602</v>
      </c>
      <c r="G10" s="75">
        <v>55</v>
      </c>
      <c r="H10" s="75">
        <v>55</v>
      </c>
      <c r="I10" s="75"/>
      <c r="J10" s="75"/>
      <c r="K10" s="75">
        <f t="shared" ref="K10:K13" si="3">SUM(H10:J10)</f>
        <v>55</v>
      </c>
      <c r="L10" s="71" t="s">
        <v>603</v>
      </c>
      <c r="M10" s="72" t="s">
        <v>604</v>
      </c>
    </row>
    <row r="11" s="1" customFormat="1" ht="34" customHeight="1" spans="1:13">
      <c r="A11" s="71">
        <v>2</v>
      </c>
      <c r="B11" s="72" t="s">
        <v>598</v>
      </c>
      <c r="C11" s="73" t="s">
        <v>99</v>
      </c>
      <c r="D11" s="74" t="s">
        <v>605</v>
      </c>
      <c r="E11" s="71"/>
      <c r="F11" s="71" t="s">
        <v>602</v>
      </c>
      <c r="G11" s="75">
        <v>130</v>
      </c>
      <c r="H11" s="75">
        <v>130</v>
      </c>
      <c r="I11" s="75"/>
      <c r="J11" s="75"/>
      <c r="K11" s="75">
        <f t="shared" si="3"/>
        <v>130</v>
      </c>
      <c r="L11" s="71" t="s">
        <v>603</v>
      </c>
      <c r="M11" s="72" t="s">
        <v>606</v>
      </c>
    </row>
    <row r="12" s="1" customFormat="1" ht="34" customHeight="1" spans="1:13">
      <c r="A12" s="71">
        <v>3</v>
      </c>
      <c r="B12" s="72" t="s">
        <v>598</v>
      </c>
      <c r="C12" s="73" t="s">
        <v>99</v>
      </c>
      <c r="D12" s="74" t="s">
        <v>607</v>
      </c>
      <c r="E12" s="71"/>
      <c r="F12" s="71" t="s">
        <v>602</v>
      </c>
      <c r="G12" s="75">
        <v>50</v>
      </c>
      <c r="H12" s="75">
        <v>50</v>
      </c>
      <c r="I12" s="75"/>
      <c r="J12" s="75"/>
      <c r="K12" s="75">
        <f t="shared" si="3"/>
        <v>50</v>
      </c>
      <c r="L12" s="71" t="s">
        <v>603</v>
      </c>
      <c r="M12" s="72" t="s">
        <v>608</v>
      </c>
    </row>
    <row r="13" s="1" customFormat="1" ht="34" customHeight="1" spans="1:13">
      <c r="A13" s="71">
        <v>4</v>
      </c>
      <c r="B13" s="72" t="s">
        <v>598</v>
      </c>
      <c r="C13" s="73" t="s">
        <v>99</v>
      </c>
      <c r="D13" s="74" t="s">
        <v>609</v>
      </c>
      <c r="E13" s="71"/>
      <c r="F13" s="71" t="s">
        <v>602</v>
      </c>
      <c r="G13" s="75">
        <v>50</v>
      </c>
      <c r="H13" s="75">
        <v>50</v>
      </c>
      <c r="I13" s="75"/>
      <c r="J13" s="75"/>
      <c r="K13" s="75">
        <f t="shared" si="3"/>
        <v>50</v>
      </c>
      <c r="L13" s="71" t="s">
        <v>603</v>
      </c>
      <c r="M13" s="72" t="s">
        <v>610</v>
      </c>
    </row>
    <row r="14" s="1" customFormat="1" ht="34" customHeight="1" spans="1:13">
      <c r="A14" s="71">
        <v>5</v>
      </c>
      <c r="B14" s="72" t="s">
        <v>598</v>
      </c>
      <c r="C14" s="73" t="s">
        <v>611</v>
      </c>
      <c r="D14" s="74" t="s">
        <v>612</v>
      </c>
      <c r="E14" s="71"/>
      <c r="F14" s="71" t="s">
        <v>602</v>
      </c>
      <c r="G14" s="75">
        <v>30</v>
      </c>
      <c r="H14" s="75"/>
      <c r="I14" s="75"/>
      <c r="J14" s="75"/>
      <c r="K14" s="75">
        <v>30</v>
      </c>
      <c r="L14" s="71" t="s">
        <v>603</v>
      </c>
      <c r="M14" s="72" t="s">
        <v>613</v>
      </c>
    </row>
    <row r="15" s="1" customFormat="1" ht="134" customHeight="1" spans="1:13">
      <c r="A15" s="69" t="s">
        <v>40</v>
      </c>
      <c r="B15" s="69" t="s">
        <v>115</v>
      </c>
      <c r="C15" s="76"/>
      <c r="D15" s="69" t="s">
        <v>614</v>
      </c>
      <c r="E15" s="69"/>
      <c r="F15" s="69"/>
      <c r="G15" s="70">
        <f t="shared" ref="G15:I15" si="4">SUM(G16:G37)</f>
        <v>1260</v>
      </c>
      <c r="H15" s="70">
        <f t="shared" si="4"/>
        <v>960</v>
      </c>
      <c r="I15" s="70">
        <f t="shared" si="4"/>
        <v>300</v>
      </c>
      <c r="J15" s="70"/>
      <c r="K15" s="70">
        <f>SUM(K16:K37)</f>
        <v>1260</v>
      </c>
      <c r="L15" s="71"/>
      <c r="M15" s="92" t="s">
        <v>615</v>
      </c>
    </row>
    <row r="16" s="1" customFormat="1" ht="22.5" customHeight="1" spans="1:13">
      <c r="A16" s="71">
        <v>1</v>
      </c>
      <c r="B16" s="72" t="s">
        <v>115</v>
      </c>
      <c r="C16" s="73" t="s">
        <v>616</v>
      </c>
      <c r="D16" s="74" t="s">
        <v>617</v>
      </c>
      <c r="E16" s="71" t="s">
        <v>618</v>
      </c>
      <c r="F16" s="71" t="s">
        <v>602</v>
      </c>
      <c r="G16" s="77">
        <v>45</v>
      </c>
      <c r="H16" s="75">
        <f t="shared" ref="H16:H33" si="5">K16-I16</f>
        <v>45</v>
      </c>
      <c r="I16" s="75"/>
      <c r="J16" s="75"/>
      <c r="K16" s="75">
        <v>45</v>
      </c>
      <c r="L16" s="71" t="s">
        <v>603</v>
      </c>
      <c r="M16" s="72"/>
    </row>
    <row r="17" s="1" customFormat="1" ht="22.5" customHeight="1" spans="1:13">
      <c r="A17" s="71">
        <v>2</v>
      </c>
      <c r="B17" s="72" t="s">
        <v>115</v>
      </c>
      <c r="C17" s="73" t="s">
        <v>619</v>
      </c>
      <c r="D17" s="74" t="s">
        <v>620</v>
      </c>
      <c r="E17" s="71"/>
      <c r="F17" s="71" t="s">
        <v>602</v>
      </c>
      <c r="G17" s="77">
        <v>55</v>
      </c>
      <c r="H17" s="75">
        <f t="shared" si="5"/>
        <v>30</v>
      </c>
      <c r="I17" s="75">
        <v>25</v>
      </c>
      <c r="J17" s="75"/>
      <c r="K17" s="75">
        <v>55</v>
      </c>
      <c r="L17" s="71" t="s">
        <v>603</v>
      </c>
      <c r="M17" s="72"/>
    </row>
    <row r="18" s="1" customFormat="1" ht="22.5" customHeight="1" spans="1:13">
      <c r="A18" s="71">
        <v>3</v>
      </c>
      <c r="B18" s="72" t="s">
        <v>115</v>
      </c>
      <c r="C18" s="73" t="s">
        <v>621</v>
      </c>
      <c r="D18" s="74" t="s">
        <v>622</v>
      </c>
      <c r="E18" s="71"/>
      <c r="F18" s="71" t="s">
        <v>602</v>
      </c>
      <c r="G18" s="77">
        <v>50</v>
      </c>
      <c r="H18" s="75">
        <f t="shared" si="5"/>
        <v>50</v>
      </c>
      <c r="I18" s="75"/>
      <c r="J18" s="75"/>
      <c r="K18" s="75">
        <v>50</v>
      </c>
      <c r="L18" s="71" t="s">
        <v>603</v>
      </c>
      <c r="M18" s="72"/>
    </row>
    <row r="19" s="1" customFormat="1" ht="36" customHeight="1" spans="1:13">
      <c r="A19" s="71">
        <v>4</v>
      </c>
      <c r="B19" s="72" t="s">
        <v>115</v>
      </c>
      <c r="C19" s="73" t="s">
        <v>623</v>
      </c>
      <c r="D19" s="74" t="s">
        <v>624</v>
      </c>
      <c r="E19" s="71"/>
      <c r="F19" s="71" t="s">
        <v>602</v>
      </c>
      <c r="G19" s="77">
        <v>55</v>
      </c>
      <c r="H19" s="75">
        <f t="shared" si="5"/>
        <v>55</v>
      </c>
      <c r="I19" s="75"/>
      <c r="J19" s="75"/>
      <c r="K19" s="75">
        <v>55</v>
      </c>
      <c r="L19" s="71" t="s">
        <v>603</v>
      </c>
      <c r="M19" s="72"/>
    </row>
    <row r="20" s="1" customFormat="1" ht="32" customHeight="1" spans="1:13">
      <c r="A20" s="71">
        <v>5</v>
      </c>
      <c r="B20" s="72" t="s">
        <v>115</v>
      </c>
      <c r="C20" s="73" t="s">
        <v>625</v>
      </c>
      <c r="D20" s="74" t="s">
        <v>626</v>
      </c>
      <c r="E20" s="71" t="s">
        <v>627</v>
      </c>
      <c r="F20" s="71" t="s">
        <v>602</v>
      </c>
      <c r="G20" s="77">
        <v>45</v>
      </c>
      <c r="H20" s="75">
        <f t="shared" si="5"/>
        <v>45</v>
      </c>
      <c r="I20" s="75"/>
      <c r="J20" s="75"/>
      <c r="K20" s="75">
        <v>45</v>
      </c>
      <c r="L20" s="71" t="s">
        <v>603</v>
      </c>
      <c r="M20" s="72"/>
    </row>
    <row r="21" s="1" customFormat="1" ht="22.5" customHeight="1" spans="1:13">
      <c r="A21" s="71">
        <v>6</v>
      </c>
      <c r="B21" s="72" t="s">
        <v>115</v>
      </c>
      <c r="C21" s="73" t="s">
        <v>628</v>
      </c>
      <c r="D21" s="74" t="s">
        <v>629</v>
      </c>
      <c r="E21" s="71" t="s">
        <v>630</v>
      </c>
      <c r="F21" s="71" t="s">
        <v>602</v>
      </c>
      <c r="G21" s="77">
        <v>55</v>
      </c>
      <c r="H21" s="75">
        <f t="shared" si="5"/>
        <v>30</v>
      </c>
      <c r="I21" s="75">
        <v>25</v>
      </c>
      <c r="J21" s="75"/>
      <c r="K21" s="75">
        <v>55</v>
      </c>
      <c r="L21" s="71" t="s">
        <v>603</v>
      </c>
      <c r="M21" s="72"/>
    </row>
    <row r="22" s="1" customFormat="1" ht="22.5" customHeight="1" spans="1:13">
      <c r="A22" s="71">
        <v>7</v>
      </c>
      <c r="B22" s="72" t="s">
        <v>115</v>
      </c>
      <c r="C22" s="73" t="s">
        <v>631</v>
      </c>
      <c r="D22" s="74" t="s">
        <v>632</v>
      </c>
      <c r="E22" s="71" t="s">
        <v>633</v>
      </c>
      <c r="F22" s="71" t="s">
        <v>602</v>
      </c>
      <c r="G22" s="77">
        <v>50</v>
      </c>
      <c r="H22" s="75">
        <f t="shared" si="5"/>
        <v>30</v>
      </c>
      <c r="I22" s="75">
        <v>20</v>
      </c>
      <c r="J22" s="75"/>
      <c r="K22" s="75">
        <v>50</v>
      </c>
      <c r="L22" s="71" t="s">
        <v>603</v>
      </c>
      <c r="M22" s="72"/>
    </row>
    <row r="23" s="1" customFormat="1" ht="22.5" customHeight="1" spans="1:13">
      <c r="A23" s="71">
        <v>8</v>
      </c>
      <c r="B23" s="72" t="s">
        <v>115</v>
      </c>
      <c r="C23" s="73" t="s">
        <v>634</v>
      </c>
      <c r="D23" s="74" t="s">
        <v>635</v>
      </c>
      <c r="E23" s="71" t="s">
        <v>636</v>
      </c>
      <c r="F23" s="71" t="s">
        <v>602</v>
      </c>
      <c r="G23" s="77">
        <v>105</v>
      </c>
      <c r="H23" s="75">
        <f t="shared" si="5"/>
        <v>55</v>
      </c>
      <c r="I23" s="75">
        <v>50</v>
      </c>
      <c r="J23" s="75"/>
      <c r="K23" s="75">
        <v>105</v>
      </c>
      <c r="L23" s="71" t="s">
        <v>603</v>
      </c>
      <c r="M23" s="72"/>
    </row>
    <row r="24" s="1" customFormat="1" ht="22.5" customHeight="1" spans="1:13">
      <c r="A24" s="71">
        <v>9</v>
      </c>
      <c r="B24" s="72" t="s">
        <v>115</v>
      </c>
      <c r="C24" s="73" t="s">
        <v>637</v>
      </c>
      <c r="D24" s="74" t="s">
        <v>638</v>
      </c>
      <c r="E24" s="71"/>
      <c r="F24" s="71" t="s">
        <v>602</v>
      </c>
      <c r="G24" s="77">
        <v>105</v>
      </c>
      <c r="H24" s="75">
        <f t="shared" si="5"/>
        <v>55</v>
      </c>
      <c r="I24" s="75">
        <v>50</v>
      </c>
      <c r="J24" s="75"/>
      <c r="K24" s="75">
        <v>105</v>
      </c>
      <c r="L24" s="71" t="s">
        <v>603</v>
      </c>
      <c r="M24" s="72"/>
    </row>
    <row r="25" s="1" customFormat="1" ht="22.5" customHeight="1" spans="1:13">
      <c r="A25" s="71">
        <v>10</v>
      </c>
      <c r="B25" s="72" t="s">
        <v>115</v>
      </c>
      <c r="C25" s="73" t="s">
        <v>639</v>
      </c>
      <c r="D25" s="74" t="s">
        <v>640</v>
      </c>
      <c r="E25" s="71"/>
      <c r="F25" s="71" t="s">
        <v>602</v>
      </c>
      <c r="G25" s="77">
        <v>30</v>
      </c>
      <c r="H25" s="75">
        <f t="shared" si="5"/>
        <v>30</v>
      </c>
      <c r="I25" s="75"/>
      <c r="J25" s="75"/>
      <c r="K25" s="75">
        <v>30</v>
      </c>
      <c r="L25" s="71" t="s">
        <v>603</v>
      </c>
      <c r="M25" s="72"/>
    </row>
    <row r="26" s="1" customFormat="1" ht="31" customHeight="1" spans="1:13">
      <c r="A26" s="71">
        <v>11</v>
      </c>
      <c r="B26" s="72" t="s">
        <v>115</v>
      </c>
      <c r="C26" s="73" t="s">
        <v>78</v>
      </c>
      <c r="D26" s="74" t="s">
        <v>641</v>
      </c>
      <c r="E26" s="71"/>
      <c r="F26" s="71" t="s">
        <v>602</v>
      </c>
      <c r="G26" s="77">
        <v>55</v>
      </c>
      <c r="H26" s="75">
        <f t="shared" si="5"/>
        <v>55</v>
      </c>
      <c r="I26" s="75"/>
      <c r="J26" s="75"/>
      <c r="K26" s="75">
        <v>55</v>
      </c>
      <c r="L26" s="71" t="s">
        <v>603</v>
      </c>
      <c r="M26" s="72"/>
    </row>
    <row r="27" s="1" customFormat="1" ht="35" customHeight="1" spans="1:13">
      <c r="A27" s="71">
        <v>12</v>
      </c>
      <c r="B27" s="72" t="s">
        <v>115</v>
      </c>
      <c r="C27" s="73" t="s">
        <v>642</v>
      </c>
      <c r="D27" s="74" t="s">
        <v>643</v>
      </c>
      <c r="E27" s="71"/>
      <c r="F27" s="71" t="s">
        <v>602</v>
      </c>
      <c r="G27" s="77">
        <v>30</v>
      </c>
      <c r="H27" s="75">
        <f t="shared" si="5"/>
        <v>30</v>
      </c>
      <c r="I27" s="75"/>
      <c r="J27" s="75"/>
      <c r="K27" s="75">
        <v>30</v>
      </c>
      <c r="L27" s="71" t="s">
        <v>603</v>
      </c>
      <c r="M27" s="72"/>
    </row>
    <row r="28" s="1" customFormat="1" ht="22.5" customHeight="1" spans="1:13">
      <c r="A28" s="71">
        <v>13</v>
      </c>
      <c r="B28" s="72" t="s">
        <v>115</v>
      </c>
      <c r="C28" s="73" t="s">
        <v>644</v>
      </c>
      <c r="D28" s="74" t="s">
        <v>645</v>
      </c>
      <c r="E28" s="74" t="s">
        <v>646</v>
      </c>
      <c r="F28" s="71" t="s">
        <v>602</v>
      </c>
      <c r="G28" s="77">
        <v>55</v>
      </c>
      <c r="H28" s="75">
        <f t="shared" si="5"/>
        <v>55</v>
      </c>
      <c r="I28" s="75"/>
      <c r="J28" s="75"/>
      <c r="K28" s="75">
        <v>55</v>
      </c>
      <c r="L28" s="71" t="s">
        <v>603</v>
      </c>
      <c r="M28" s="72"/>
    </row>
    <row r="29" s="1" customFormat="1" ht="22.5" customHeight="1" spans="1:13">
      <c r="A29" s="71">
        <v>14</v>
      </c>
      <c r="B29" s="72" t="s">
        <v>115</v>
      </c>
      <c r="C29" s="73" t="s">
        <v>647</v>
      </c>
      <c r="D29" s="74" t="s">
        <v>648</v>
      </c>
      <c r="E29" s="74" t="s">
        <v>649</v>
      </c>
      <c r="F29" s="71" t="s">
        <v>602</v>
      </c>
      <c r="G29" s="77">
        <v>105</v>
      </c>
      <c r="H29" s="75">
        <f t="shared" si="5"/>
        <v>55</v>
      </c>
      <c r="I29" s="75">
        <v>50</v>
      </c>
      <c r="J29" s="75"/>
      <c r="K29" s="75">
        <v>105</v>
      </c>
      <c r="L29" s="71" t="s">
        <v>603</v>
      </c>
      <c r="M29" s="72"/>
    </row>
    <row r="30" s="1" customFormat="1" ht="22.5" customHeight="1" spans="1:13">
      <c r="A30" s="71">
        <v>15</v>
      </c>
      <c r="B30" s="72" t="s">
        <v>115</v>
      </c>
      <c r="C30" s="73" t="s">
        <v>80</v>
      </c>
      <c r="D30" s="74" t="s">
        <v>650</v>
      </c>
      <c r="E30" s="71"/>
      <c r="F30" s="71" t="s">
        <v>602</v>
      </c>
      <c r="G30" s="77">
        <v>85</v>
      </c>
      <c r="H30" s="75">
        <f t="shared" si="5"/>
        <v>55</v>
      </c>
      <c r="I30" s="75">
        <v>30</v>
      </c>
      <c r="J30" s="75"/>
      <c r="K30" s="75">
        <v>85</v>
      </c>
      <c r="L30" s="71" t="s">
        <v>603</v>
      </c>
      <c r="M30" s="72"/>
    </row>
    <row r="31" s="1" customFormat="1" ht="22.5" customHeight="1" spans="1:13">
      <c r="A31" s="71">
        <v>16</v>
      </c>
      <c r="B31" s="72" t="s">
        <v>115</v>
      </c>
      <c r="C31" s="73" t="s">
        <v>651</v>
      </c>
      <c r="D31" s="74" t="s">
        <v>652</v>
      </c>
      <c r="E31" s="71"/>
      <c r="F31" s="71" t="s">
        <v>602</v>
      </c>
      <c r="G31" s="77">
        <v>50</v>
      </c>
      <c r="H31" s="75">
        <f t="shared" si="5"/>
        <v>50</v>
      </c>
      <c r="I31" s="75"/>
      <c r="J31" s="75"/>
      <c r="K31" s="75">
        <v>50</v>
      </c>
      <c r="L31" s="71" t="s">
        <v>603</v>
      </c>
      <c r="M31" s="72"/>
    </row>
    <row r="32" s="1" customFormat="1" ht="22.5" customHeight="1" spans="1:13">
      <c r="A32" s="71">
        <v>17</v>
      </c>
      <c r="B32" s="72" t="s">
        <v>115</v>
      </c>
      <c r="C32" s="73" t="s">
        <v>653</v>
      </c>
      <c r="D32" s="74" t="s">
        <v>654</v>
      </c>
      <c r="E32" s="71"/>
      <c r="F32" s="71" t="s">
        <v>602</v>
      </c>
      <c r="G32" s="77">
        <v>50</v>
      </c>
      <c r="H32" s="75">
        <f t="shared" si="5"/>
        <v>50</v>
      </c>
      <c r="I32" s="75"/>
      <c r="J32" s="75"/>
      <c r="K32" s="75">
        <v>50</v>
      </c>
      <c r="L32" s="71" t="s">
        <v>603</v>
      </c>
      <c r="M32" s="72"/>
    </row>
    <row r="33" s="1" customFormat="1" ht="36" customHeight="1" spans="1:13">
      <c r="A33" s="71">
        <v>18</v>
      </c>
      <c r="B33" s="72" t="s">
        <v>115</v>
      </c>
      <c r="C33" s="73" t="s">
        <v>655</v>
      </c>
      <c r="D33" s="74" t="s">
        <v>656</v>
      </c>
      <c r="E33" s="74" t="s">
        <v>657</v>
      </c>
      <c r="F33" s="71" t="s">
        <v>602</v>
      </c>
      <c r="G33" s="77">
        <v>30</v>
      </c>
      <c r="H33" s="75">
        <f t="shared" si="5"/>
        <v>30</v>
      </c>
      <c r="I33" s="75"/>
      <c r="J33" s="75"/>
      <c r="K33" s="75">
        <v>30</v>
      </c>
      <c r="L33" s="71" t="s">
        <v>603</v>
      </c>
      <c r="M33" s="72"/>
    </row>
    <row r="34" s="1" customFormat="1" ht="22.5" customHeight="1" spans="1:13">
      <c r="A34" s="71">
        <v>19</v>
      </c>
      <c r="B34" s="72" t="s">
        <v>115</v>
      </c>
      <c r="C34" s="73" t="s">
        <v>658</v>
      </c>
      <c r="D34" s="74" t="s">
        <v>659</v>
      </c>
      <c r="E34" s="74"/>
      <c r="F34" s="71" t="s">
        <v>602</v>
      </c>
      <c r="G34" s="77">
        <v>50</v>
      </c>
      <c r="H34" s="75"/>
      <c r="I34" s="75">
        <v>50</v>
      </c>
      <c r="J34" s="75"/>
      <c r="K34" s="75">
        <v>50</v>
      </c>
      <c r="L34" s="71" t="s">
        <v>603</v>
      </c>
      <c r="M34" s="72"/>
    </row>
    <row r="35" s="1" customFormat="1" ht="22.5" customHeight="1" spans="1:13">
      <c r="A35" s="71">
        <v>20</v>
      </c>
      <c r="B35" s="72" t="s">
        <v>115</v>
      </c>
      <c r="C35" s="73" t="s">
        <v>660</v>
      </c>
      <c r="D35" s="74" t="s">
        <v>661</v>
      </c>
      <c r="E35" s="74"/>
      <c r="F35" s="71" t="s">
        <v>602</v>
      </c>
      <c r="G35" s="77">
        <v>50</v>
      </c>
      <c r="H35" s="75">
        <f t="shared" ref="H35:H37" si="6">K35-I35</f>
        <v>50</v>
      </c>
      <c r="I35" s="75"/>
      <c r="J35" s="75"/>
      <c r="K35" s="75">
        <v>50</v>
      </c>
      <c r="L35" s="71" t="s">
        <v>603</v>
      </c>
      <c r="M35" s="72"/>
    </row>
    <row r="36" s="1" customFormat="1" ht="34" customHeight="1" spans="1:13">
      <c r="A36" s="71">
        <v>21</v>
      </c>
      <c r="B36" s="72" t="s">
        <v>115</v>
      </c>
      <c r="C36" s="73" t="s">
        <v>662</v>
      </c>
      <c r="D36" s="74" t="s">
        <v>663</v>
      </c>
      <c r="E36" s="74"/>
      <c r="F36" s="71" t="s">
        <v>602</v>
      </c>
      <c r="G36" s="77">
        <v>55</v>
      </c>
      <c r="H36" s="75">
        <f t="shared" si="6"/>
        <v>55</v>
      </c>
      <c r="I36" s="75"/>
      <c r="J36" s="75"/>
      <c r="K36" s="75">
        <v>55</v>
      </c>
      <c r="L36" s="71" t="s">
        <v>603</v>
      </c>
      <c r="M36" s="72"/>
    </row>
    <row r="37" s="1" customFormat="1" ht="22.5" customHeight="1" spans="1:13">
      <c r="A37" s="71">
        <v>22</v>
      </c>
      <c r="B37" s="72" t="s">
        <v>115</v>
      </c>
      <c r="C37" s="73" t="s">
        <v>664</v>
      </c>
      <c r="D37" s="74" t="s">
        <v>665</v>
      </c>
      <c r="E37" s="71"/>
      <c r="F37" s="71" t="s">
        <v>602</v>
      </c>
      <c r="G37" s="77">
        <v>50</v>
      </c>
      <c r="H37" s="75">
        <f t="shared" si="6"/>
        <v>50</v>
      </c>
      <c r="I37" s="75"/>
      <c r="J37" s="75"/>
      <c r="K37" s="75">
        <v>50</v>
      </c>
      <c r="L37" s="71" t="s">
        <v>603</v>
      </c>
      <c r="M37" s="72" t="s">
        <v>666</v>
      </c>
    </row>
    <row r="38" s="1" customFormat="1" ht="126.65" customHeight="1" spans="1:13">
      <c r="A38" s="69" t="s">
        <v>54</v>
      </c>
      <c r="B38" s="69" t="s">
        <v>108</v>
      </c>
      <c r="C38" s="76"/>
      <c r="D38" s="69" t="s">
        <v>667</v>
      </c>
      <c r="E38" s="71"/>
      <c r="F38" s="71"/>
      <c r="G38" s="70">
        <f t="shared" ref="G38:K38" si="7">SUM(G39:G51)</f>
        <v>950</v>
      </c>
      <c r="H38" s="70">
        <f t="shared" si="7"/>
        <v>300</v>
      </c>
      <c r="I38" s="70">
        <f t="shared" si="7"/>
        <v>350</v>
      </c>
      <c r="J38" s="70">
        <f t="shared" si="7"/>
        <v>300</v>
      </c>
      <c r="K38" s="70">
        <f t="shared" si="7"/>
        <v>950</v>
      </c>
      <c r="L38" s="71"/>
      <c r="M38" s="92" t="s">
        <v>668</v>
      </c>
    </row>
    <row r="39" s="1" customFormat="1" ht="22.5" customHeight="1" spans="1:13">
      <c r="A39" s="71">
        <v>1</v>
      </c>
      <c r="B39" s="78" t="s">
        <v>108</v>
      </c>
      <c r="C39" s="73" t="s">
        <v>658</v>
      </c>
      <c r="D39" s="74" t="s">
        <v>669</v>
      </c>
      <c r="E39" s="71"/>
      <c r="F39" s="71" t="s">
        <v>602</v>
      </c>
      <c r="G39" s="77">
        <v>150</v>
      </c>
      <c r="H39" s="75">
        <v>50</v>
      </c>
      <c r="I39" s="75"/>
      <c r="J39" s="75">
        <v>100</v>
      </c>
      <c r="K39" s="75">
        <f t="shared" ref="K39:K51" si="8">SUM(H39:J39)</f>
        <v>150</v>
      </c>
      <c r="L39" s="71" t="s">
        <v>603</v>
      </c>
      <c r="M39" s="72"/>
    </row>
    <row r="40" s="1" customFormat="1" ht="22.5" customHeight="1" spans="1:13">
      <c r="A40" s="71">
        <v>2</v>
      </c>
      <c r="B40" s="78" t="s">
        <v>108</v>
      </c>
      <c r="C40" s="73" t="s">
        <v>670</v>
      </c>
      <c r="D40" s="74" t="s">
        <v>671</v>
      </c>
      <c r="E40" s="71" t="s">
        <v>672</v>
      </c>
      <c r="F40" s="71" t="s">
        <v>602</v>
      </c>
      <c r="G40" s="77">
        <v>50</v>
      </c>
      <c r="H40" s="75">
        <v>0</v>
      </c>
      <c r="I40" s="75">
        <v>50</v>
      </c>
      <c r="J40" s="75"/>
      <c r="K40" s="75">
        <f t="shared" si="8"/>
        <v>50</v>
      </c>
      <c r="L40" s="71" t="s">
        <v>603</v>
      </c>
      <c r="M40" s="72"/>
    </row>
    <row r="41" s="1" customFormat="1" ht="22.5" customHeight="1" spans="1:13">
      <c r="A41" s="71">
        <v>3</v>
      </c>
      <c r="B41" s="78" t="s">
        <v>108</v>
      </c>
      <c r="C41" s="73" t="s">
        <v>621</v>
      </c>
      <c r="D41" s="74" t="s">
        <v>673</v>
      </c>
      <c r="E41" s="74"/>
      <c r="F41" s="71" t="s">
        <v>602</v>
      </c>
      <c r="G41" s="77">
        <v>50</v>
      </c>
      <c r="H41" s="75">
        <v>0</v>
      </c>
      <c r="I41" s="75"/>
      <c r="J41" s="75">
        <v>50</v>
      </c>
      <c r="K41" s="75">
        <f t="shared" si="8"/>
        <v>50</v>
      </c>
      <c r="L41" s="71" t="s">
        <v>603</v>
      </c>
      <c r="M41" s="72"/>
    </row>
    <row r="42" s="1" customFormat="1" ht="22.5" customHeight="1" spans="1:13">
      <c r="A42" s="71">
        <v>4</v>
      </c>
      <c r="B42" s="78" t="s">
        <v>108</v>
      </c>
      <c r="C42" s="73" t="s">
        <v>674</v>
      </c>
      <c r="D42" s="74" t="s">
        <v>675</v>
      </c>
      <c r="E42" s="71" t="s">
        <v>676</v>
      </c>
      <c r="F42" s="71" t="s">
        <v>602</v>
      </c>
      <c r="G42" s="77">
        <v>100</v>
      </c>
      <c r="H42" s="75">
        <v>50</v>
      </c>
      <c r="I42" s="75">
        <v>50</v>
      </c>
      <c r="J42" s="75"/>
      <c r="K42" s="75">
        <f t="shared" si="8"/>
        <v>100</v>
      </c>
      <c r="L42" s="71" t="s">
        <v>603</v>
      </c>
      <c r="M42" s="72"/>
    </row>
    <row r="43" s="1" customFormat="1" ht="22.5" customHeight="1" spans="1:13">
      <c r="A43" s="71">
        <v>5</v>
      </c>
      <c r="B43" s="78" t="s">
        <v>108</v>
      </c>
      <c r="C43" s="73" t="s">
        <v>87</v>
      </c>
      <c r="D43" s="74" t="s">
        <v>677</v>
      </c>
      <c r="E43" s="71"/>
      <c r="F43" s="71" t="s">
        <v>602</v>
      </c>
      <c r="G43" s="77">
        <v>150</v>
      </c>
      <c r="H43" s="75">
        <v>50</v>
      </c>
      <c r="I43" s="75"/>
      <c r="J43" s="75">
        <v>100</v>
      </c>
      <c r="K43" s="75">
        <f t="shared" si="8"/>
        <v>150</v>
      </c>
      <c r="L43" s="71" t="s">
        <v>603</v>
      </c>
      <c r="M43" s="72"/>
    </row>
    <row r="44" s="1" customFormat="1" ht="22.5" customHeight="1" spans="1:13">
      <c r="A44" s="71">
        <v>6</v>
      </c>
      <c r="B44" s="78" t="s">
        <v>108</v>
      </c>
      <c r="C44" s="73" t="s">
        <v>678</v>
      </c>
      <c r="D44" s="74" t="s">
        <v>679</v>
      </c>
      <c r="E44" s="74" t="s">
        <v>680</v>
      </c>
      <c r="F44" s="71" t="s">
        <v>602</v>
      </c>
      <c r="G44" s="77">
        <v>50</v>
      </c>
      <c r="H44" s="75">
        <v>0</v>
      </c>
      <c r="I44" s="75">
        <v>50</v>
      </c>
      <c r="J44" s="75"/>
      <c r="K44" s="75">
        <f t="shared" si="8"/>
        <v>50</v>
      </c>
      <c r="L44" s="71" t="s">
        <v>603</v>
      </c>
      <c r="M44" s="72"/>
    </row>
    <row r="45" s="1" customFormat="1" ht="30" customHeight="1" spans="1:13">
      <c r="A45" s="71">
        <v>7</v>
      </c>
      <c r="B45" s="78" t="s">
        <v>108</v>
      </c>
      <c r="C45" s="73" t="s">
        <v>681</v>
      </c>
      <c r="D45" s="74" t="s">
        <v>682</v>
      </c>
      <c r="E45" s="71" t="s">
        <v>683</v>
      </c>
      <c r="F45" s="71" t="s">
        <v>602</v>
      </c>
      <c r="G45" s="77">
        <v>50</v>
      </c>
      <c r="H45" s="75">
        <v>0</v>
      </c>
      <c r="I45" s="75">
        <v>50</v>
      </c>
      <c r="J45" s="75"/>
      <c r="K45" s="75">
        <f t="shared" si="8"/>
        <v>50</v>
      </c>
      <c r="L45" s="71" t="s">
        <v>603</v>
      </c>
      <c r="M45" s="72"/>
    </row>
    <row r="46" s="1" customFormat="1" ht="22.5" customHeight="1" spans="1:13">
      <c r="A46" s="71">
        <v>8</v>
      </c>
      <c r="B46" s="78" t="s">
        <v>108</v>
      </c>
      <c r="C46" s="73" t="s">
        <v>660</v>
      </c>
      <c r="D46" s="74" t="s">
        <v>684</v>
      </c>
      <c r="E46" s="71"/>
      <c r="F46" s="71" t="s">
        <v>602</v>
      </c>
      <c r="G46" s="77">
        <v>50</v>
      </c>
      <c r="H46" s="75">
        <v>0</v>
      </c>
      <c r="I46" s="75"/>
      <c r="J46" s="75">
        <v>50</v>
      </c>
      <c r="K46" s="75">
        <f t="shared" si="8"/>
        <v>50</v>
      </c>
      <c r="L46" s="71" t="s">
        <v>603</v>
      </c>
      <c r="M46" s="72"/>
    </row>
    <row r="47" s="1" customFormat="1" ht="32" customHeight="1" spans="1:13">
      <c r="A47" s="71">
        <v>9</v>
      </c>
      <c r="B47" s="78" t="s">
        <v>108</v>
      </c>
      <c r="C47" s="73" t="s">
        <v>623</v>
      </c>
      <c r="D47" s="74" t="s">
        <v>685</v>
      </c>
      <c r="E47" s="71" t="s">
        <v>686</v>
      </c>
      <c r="F47" s="71" t="s">
        <v>602</v>
      </c>
      <c r="G47" s="77">
        <v>50</v>
      </c>
      <c r="H47" s="75">
        <v>0</v>
      </c>
      <c r="I47" s="75">
        <v>50</v>
      </c>
      <c r="J47" s="75"/>
      <c r="K47" s="75">
        <f t="shared" si="8"/>
        <v>50</v>
      </c>
      <c r="L47" s="71" t="s">
        <v>603</v>
      </c>
      <c r="M47" s="72"/>
    </row>
    <row r="48" s="1" customFormat="1" ht="22.5" customHeight="1" spans="1:13">
      <c r="A48" s="71">
        <v>10</v>
      </c>
      <c r="B48" s="78" t="s">
        <v>108</v>
      </c>
      <c r="C48" s="73" t="s">
        <v>61</v>
      </c>
      <c r="D48" s="74" t="s">
        <v>687</v>
      </c>
      <c r="E48" s="71" t="s">
        <v>688</v>
      </c>
      <c r="F48" s="71" t="s">
        <v>602</v>
      </c>
      <c r="G48" s="77">
        <v>50</v>
      </c>
      <c r="H48" s="75">
        <v>0</v>
      </c>
      <c r="I48" s="75">
        <v>50</v>
      </c>
      <c r="J48" s="75"/>
      <c r="K48" s="75">
        <f t="shared" si="8"/>
        <v>50</v>
      </c>
      <c r="L48" s="71" t="s">
        <v>603</v>
      </c>
      <c r="M48" s="72"/>
    </row>
    <row r="49" s="1" customFormat="1" ht="22.5" customHeight="1" spans="1:13">
      <c r="A49" s="71">
        <v>11</v>
      </c>
      <c r="B49" s="78" t="s">
        <v>108</v>
      </c>
      <c r="C49" s="73" t="s">
        <v>689</v>
      </c>
      <c r="D49" s="74" t="s">
        <v>690</v>
      </c>
      <c r="E49" s="71"/>
      <c r="F49" s="71" t="s">
        <v>602</v>
      </c>
      <c r="G49" s="77">
        <v>50</v>
      </c>
      <c r="H49" s="75">
        <v>50</v>
      </c>
      <c r="I49" s="75"/>
      <c r="J49" s="75"/>
      <c r="K49" s="75">
        <f t="shared" si="8"/>
        <v>50</v>
      </c>
      <c r="L49" s="71" t="s">
        <v>603</v>
      </c>
      <c r="M49" s="72"/>
    </row>
    <row r="50" s="1" customFormat="1" ht="36" customHeight="1" spans="1:13">
      <c r="A50" s="71">
        <v>12</v>
      </c>
      <c r="B50" s="78" t="s">
        <v>108</v>
      </c>
      <c r="C50" s="73" t="s">
        <v>78</v>
      </c>
      <c r="D50" s="74" t="s">
        <v>691</v>
      </c>
      <c r="E50" s="71" t="s">
        <v>692</v>
      </c>
      <c r="F50" s="71" t="s">
        <v>602</v>
      </c>
      <c r="G50" s="77">
        <v>100</v>
      </c>
      <c r="H50" s="75">
        <v>50</v>
      </c>
      <c r="I50" s="75">
        <v>50</v>
      </c>
      <c r="J50" s="75"/>
      <c r="K50" s="75">
        <f t="shared" si="8"/>
        <v>100</v>
      </c>
      <c r="L50" s="71" t="s">
        <v>603</v>
      </c>
      <c r="M50" s="72"/>
    </row>
    <row r="51" s="1" customFormat="1" ht="22.5" customHeight="1" spans="1:13">
      <c r="A51" s="71">
        <v>13</v>
      </c>
      <c r="B51" s="78" t="s">
        <v>108</v>
      </c>
      <c r="C51" s="73" t="s">
        <v>693</v>
      </c>
      <c r="D51" s="74" t="s">
        <v>694</v>
      </c>
      <c r="E51" s="71"/>
      <c r="F51" s="71" t="s">
        <v>602</v>
      </c>
      <c r="G51" s="77">
        <v>50</v>
      </c>
      <c r="H51" s="75">
        <v>50</v>
      </c>
      <c r="I51" s="75"/>
      <c r="J51" s="75"/>
      <c r="K51" s="75">
        <f t="shared" si="8"/>
        <v>50</v>
      </c>
      <c r="L51" s="71" t="s">
        <v>603</v>
      </c>
      <c r="M51" s="72" t="s">
        <v>666</v>
      </c>
    </row>
    <row r="52" s="1" customFormat="1" ht="93.6" spans="1:13">
      <c r="A52" s="69" t="s">
        <v>67</v>
      </c>
      <c r="B52" s="69" t="s">
        <v>126</v>
      </c>
      <c r="C52" s="76"/>
      <c r="D52" s="69" t="s">
        <v>695</v>
      </c>
      <c r="E52" s="71"/>
      <c r="F52" s="71"/>
      <c r="G52" s="70">
        <f t="shared" ref="G52:I52" si="9">SUM(G53:G69)</f>
        <v>500</v>
      </c>
      <c r="H52" s="70">
        <f t="shared" si="9"/>
        <v>350</v>
      </c>
      <c r="I52" s="70">
        <f t="shared" si="9"/>
        <v>150</v>
      </c>
      <c r="J52" s="70"/>
      <c r="K52" s="70">
        <f>SUM(K53:K69)</f>
        <v>500</v>
      </c>
      <c r="L52" s="71"/>
      <c r="M52" s="92" t="s">
        <v>696</v>
      </c>
    </row>
    <row r="53" s="1" customFormat="1" ht="22.5" customHeight="1" spans="1:13">
      <c r="A53" s="71">
        <v>1</v>
      </c>
      <c r="B53" s="72" t="s">
        <v>126</v>
      </c>
      <c r="C53" s="73" t="s">
        <v>658</v>
      </c>
      <c r="D53" s="74" t="s">
        <v>697</v>
      </c>
      <c r="E53" s="74" t="s">
        <v>698</v>
      </c>
      <c r="F53" s="71" t="s">
        <v>602</v>
      </c>
      <c r="G53" s="77">
        <f t="shared" ref="G53:G69" si="10">H53+I53</f>
        <v>45</v>
      </c>
      <c r="H53" s="75">
        <v>5</v>
      </c>
      <c r="I53" s="75">
        <v>40</v>
      </c>
      <c r="J53" s="75"/>
      <c r="K53" s="75">
        <f t="shared" ref="K53:K69" si="11">H53+I53</f>
        <v>45</v>
      </c>
      <c r="L53" s="71" t="s">
        <v>603</v>
      </c>
      <c r="M53" s="72" t="s">
        <v>699</v>
      </c>
    </row>
    <row r="54" s="1" customFormat="1" ht="35" customHeight="1" spans="1:13">
      <c r="A54" s="71">
        <v>2</v>
      </c>
      <c r="B54" s="72" t="s">
        <v>126</v>
      </c>
      <c r="C54" s="73" t="s">
        <v>47</v>
      </c>
      <c r="D54" s="74" t="s">
        <v>700</v>
      </c>
      <c r="E54" s="71"/>
      <c r="F54" s="71" t="s">
        <v>602</v>
      </c>
      <c r="G54" s="77">
        <f t="shared" si="10"/>
        <v>20</v>
      </c>
      <c r="H54" s="75">
        <v>20</v>
      </c>
      <c r="I54" s="75"/>
      <c r="J54" s="75"/>
      <c r="K54" s="75">
        <f t="shared" si="11"/>
        <v>20</v>
      </c>
      <c r="L54" s="71" t="s">
        <v>603</v>
      </c>
      <c r="M54" s="72"/>
    </row>
    <row r="55" s="1" customFormat="1" ht="22.5" customHeight="1" spans="1:13">
      <c r="A55" s="71">
        <v>3</v>
      </c>
      <c r="B55" s="72" t="s">
        <v>126</v>
      </c>
      <c r="C55" s="73" t="s">
        <v>644</v>
      </c>
      <c r="D55" s="74" t="s">
        <v>701</v>
      </c>
      <c r="E55" s="71"/>
      <c r="F55" s="71" t="s">
        <v>602</v>
      </c>
      <c r="G55" s="77">
        <f t="shared" si="10"/>
        <v>20</v>
      </c>
      <c r="H55" s="75">
        <v>20</v>
      </c>
      <c r="I55" s="75"/>
      <c r="J55" s="75"/>
      <c r="K55" s="75">
        <f t="shared" si="11"/>
        <v>20</v>
      </c>
      <c r="L55" s="71" t="s">
        <v>603</v>
      </c>
      <c r="M55" s="72"/>
    </row>
    <row r="56" s="1" customFormat="1" ht="22.5" customHeight="1" spans="1:13">
      <c r="A56" s="71">
        <v>4</v>
      </c>
      <c r="B56" s="72" t="s">
        <v>126</v>
      </c>
      <c r="C56" s="73" t="s">
        <v>678</v>
      </c>
      <c r="D56" s="74" t="s">
        <v>702</v>
      </c>
      <c r="E56" s="71" t="s">
        <v>703</v>
      </c>
      <c r="F56" s="71" t="s">
        <v>602</v>
      </c>
      <c r="G56" s="77">
        <f t="shared" si="10"/>
        <v>30</v>
      </c>
      <c r="H56" s="75"/>
      <c r="I56" s="75">
        <v>30</v>
      </c>
      <c r="J56" s="75"/>
      <c r="K56" s="75">
        <f t="shared" si="11"/>
        <v>30</v>
      </c>
      <c r="L56" s="71" t="s">
        <v>603</v>
      </c>
      <c r="M56" s="72"/>
    </row>
    <row r="57" s="1" customFormat="1" ht="22.5" customHeight="1" spans="1:13">
      <c r="A57" s="71">
        <v>5</v>
      </c>
      <c r="B57" s="72" t="s">
        <v>126</v>
      </c>
      <c r="C57" s="73" t="s">
        <v>689</v>
      </c>
      <c r="D57" s="74" t="s">
        <v>704</v>
      </c>
      <c r="E57" s="71"/>
      <c r="F57" s="71" t="s">
        <v>602</v>
      </c>
      <c r="G57" s="77">
        <f t="shared" si="10"/>
        <v>30</v>
      </c>
      <c r="H57" s="75">
        <v>30</v>
      </c>
      <c r="I57" s="75"/>
      <c r="J57" s="75"/>
      <c r="K57" s="75">
        <f t="shared" si="11"/>
        <v>30</v>
      </c>
      <c r="L57" s="71" t="s">
        <v>603</v>
      </c>
      <c r="M57" s="72"/>
    </row>
    <row r="58" s="1" customFormat="1" ht="22.5" customHeight="1" spans="1:13">
      <c r="A58" s="71">
        <v>6</v>
      </c>
      <c r="B58" s="72" t="s">
        <v>126</v>
      </c>
      <c r="C58" s="73" t="s">
        <v>621</v>
      </c>
      <c r="D58" s="74" t="s">
        <v>705</v>
      </c>
      <c r="E58" s="71"/>
      <c r="F58" s="71" t="s">
        <v>602</v>
      </c>
      <c r="G58" s="77">
        <f t="shared" si="10"/>
        <v>20</v>
      </c>
      <c r="H58" s="75">
        <v>20</v>
      </c>
      <c r="I58" s="75"/>
      <c r="J58" s="75"/>
      <c r="K58" s="75">
        <f t="shared" si="11"/>
        <v>20</v>
      </c>
      <c r="L58" s="71" t="s">
        <v>603</v>
      </c>
      <c r="M58" s="72"/>
    </row>
    <row r="59" s="1" customFormat="1" ht="22.5" customHeight="1" spans="1:13">
      <c r="A59" s="71">
        <v>7</v>
      </c>
      <c r="B59" s="72" t="s">
        <v>126</v>
      </c>
      <c r="C59" s="73" t="s">
        <v>631</v>
      </c>
      <c r="D59" s="74" t="s">
        <v>706</v>
      </c>
      <c r="E59" s="71" t="s">
        <v>707</v>
      </c>
      <c r="F59" s="71" t="s">
        <v>602</v>
      </c>
      <c r="G59" s="77">
        <f t="shared" si="10"/>
        <v>40</v>
      </c>
      <c r="H59" s="75"/>
      <c r="I59" s="75">
        <v>40</v>
      </c>
      <c r="J59" s="75"/>
      <c r="K59" s="75">
        <f t="shared" si="11"/>
        <v>40</v>
      </c>
      <c r="L59" s="71" t="s">
        <v>603</v>
      </c>
      <c r="M59" s="72"/>
    </row>
    <row r="60" s="1" customFormat="1" ht="22.5" customHeight="1" spans="1:13">
      <c r="A60" s="71">
        <v>8</v>
      </c>
      <c r="B60" s="72" t="s">
        <v>126</v>
      </c>
      <c r="C60" s="73" t="s">
        <v>708</v>
      </c>
      <c r="D60" s="74" t="s">
        <v>709</v>
      </c>
      <c r="E60" s="71"/>
      <c r="F60" s="71" t="s">
        <v>602</v>
      </c>
      <c r="G60" s="77">
        <f t="shared" si="10"/>
        <v>40</v>
      </c>
      <c r="H60" s="75">
        <v>40</v>
      </c>
      <c r="I60" s="75"/>
      <c r="J60" s="75"/>
      <c r="K60" s="75">
        <f t="shared" si="11"/>
        <v>40</v>
      </c>
      <c r="L60" s="71" t="s">
        <v>603</v>
      </c>
      <c r="M60" s="72"/>
    </row>
    <row r="61" s="1" customFormat="1" ht="22.5" customHeight="1" spans="1:13">
      <c r="A61" s="71">
        <v>9</v>
      </c>
      <c r="B61" s="72" t="s">
        <v>126</v>
      </c>
      <c r="C61" s="73" t="s">
        <v>710</v>
      </c>
      <c r="D61" s="74" t="s">
        <v>711</v>
      </c>
      <c r="E61" s="71"/>
      <c r="F61" s="71" t="s">
        <v>602</v>
      </c>
      <c r="G61" s="77">
        <f t="shared" si="10"/>
        <v>25</v>
      </c>
      <c r="H61" s="75">
        <v>25</v>
      </c>
      <c r="I61" s="75"/>
      <c r="J61" s="75"/>
      <c r="K61" s="75">
        <f t="shared" si="11"/>
        <v>25</v>
      </c>
      <c r="L61" s="71" t="s">
        <v>603</v>
      </c>
      <c r="M61" s="72"/>
    </row>
    <row r="62" s="1" customFormat="1" ht="22.5" customHeight="1" spans="1:13">
      <c r="A62" s="71">
        <v>10</v>
      </c>
      <c r="B62" s="72" t="s">
        <v>126</v>
      </c>
      <c r="C62" s="73" t="s">
        <v>651</v>
      </c>
      <c r="D62" s="74" t="s">
        <v>712</v>
      </c>
      <c r="E62" s="71"/>
      <c r="F62" s="71" t="s">
        <v>602</v>
      </c>
      <c r="G62" s="77">
        <f t="shared" si="10"/>
        <v>30</v>
      </c>
      <c r="H62" s="75">
        <v>30</v>
      </c>
      <c r="I62" s="75"/>
      <c r="J62" s="75"/>
      <c r="K62" s="75">
        <f t="shared" si="11"/>
        <v>30</v>
      </c>
      <c r="L62" s="71" t="s">
        <v>603</v>
      </c>
      <c r="M62" s="72"/>
    </row>
    <row r="63" s="1" customFormat="1" ht="22.5" customHeight="1" spans="1:13">
      <c r="A63" s="71">
        <v>11</v>
      </c>
      <c r="B63" s="72" t="s">
        <v>126</v>
      </c>
      <c r="C63" s="73" t="s">
        <v>713</v>
      </c>
      <c r="D63" s="74" t="s">
        <v>714</v>
      </c>
      <c r="E63" s="71"/>
      <c r="F63" s="71" t="s">
        <v>602</v>
      </c>
      <c r="G63" s="77">
        <f t="shared" si="10"/>
        <v>25</v>
      </c>
      <c r="H63" s="75">
        <v>25</v>
      </c>
      <c r="I63" s="75"/>
      <c r="J63" s="75"/>
      <c r="K63" s="75">
        <f t="shared" si="11"/>
        <v>25</v>
      </c>
      <c r="L63" s="71" t="s">
        <v>603</v>
      </c>
      <c r="M63" s="72"/>
    </row>
    <row r="64" s="1" customFormat="1" ht="22.5" customHeight="1" spans="1:13">
      <c r="A64" s="71">
        <v>12</v>
      </c>
      <c r="B64" s="72" t="s">
        <v>126</v>
      </c>
      <c r="C64" s="73" t="s">
        <v>634</v>
      </c>
      <c r="D64" s="74" t="s">
        <v>715</v>
      </c>
      <c r="E64" s="71"/>
      <c r="F64" s="71" t="s">
        <v>602</v>
      </c>
      <c r="G64" s="77">
        <f t="shared" si="10"/>
        <v>45</v>
      </c>
      <c r="H64" s="75">
        <v>45</v>
      </c>
      <c r="I64" s="75"/>
      <c r="J64" s="75"/>
      <c r="K64" s="75">
        <f t="shared" si="11"/>
        <v>45</v>
      </c>
      <c r="L64" s="71" t="s">
        <v>603</v>
      </c>
      <c r="M64" s="72"/>
    </row>
    <row r="65" s="1" customFormat="1" ht="22.5" customHeight="1" spans="1:13">
      <c r="A65" s="71">
        <v>13</v>
      </c>
      <c r="B65" s="72" t="s">
        <v>126</v>
      </c>
      <c r="C65" s="73" t="s">
        <v>716</v>
      </c>
      <c r="D65" s="74" t="s">
        <v>717</v>
      </c>
      <c r="E65" s="71"/>
      <c r="F65" s="71" t="s">
        <v>602</v>
      </c>
      <c r="G65" s="77">
        <f t="shared" si="10"/>
        <v>20</v>
      </c>
      <c r="H65" s="75">
        <v>20</v>
      </c>
      <c r="I65" s="75"/>
      <c r="J65" s="75"/>
      <c r="K65" s="75">
        <f t="shared" si="11"/>
        <v>20</v>
      </c>
      <c r="L65" s="71" t="s">
        <v>603</v>
      </c>
      <c r="M65" s="72"/>
    </row>
    <row r="66" s="1" customFormat="1" ht="22.5" customHeight="1" spans="1:13">
      <c r="A66" s="71">
        <v>14</v>
      </c>
      <c r="B66" s="72" t="s">
        <v>126</v>
      </c>
      <c r="C66" s="73" t="s">
        <v>660</v>
      </c>
      <c r="D66" s="74" t="s">
        <v>718</v>
      </c>
      <c r="E66" s="71"/>
      <c r="F66" s="71" t="s">
        <v>602</v>
      </c>
      <c r="G66" s="77">
        <f t="shared" si="10"/>
        <v>20</v>
      </c>
      <c r="H66" s="75">
        <v>20</v>
      </c>
      <c r="I66" s="75"/>
      <c r="J66" s="75"/>
      <c r="K66" s="75">
        <f t="shared" si="11"/>
        <v>20</v>
      </c>
      <c r="L66" s="71" t="s">
        <v>603</v>
      </c>
      <c r="M66" s="72"/>
    </row>
    <row r="67" s="1" customFormat="1" ht="22.5" customHeight="1" spans="1:13">
      <c r="A67" s="71">
        <v>15</v>
      </c>
      <c r="B67" s="72" t="s">
        <v>126</v>
      </c>
      <c r="C67" s="73" t="s">
        <v>80</v>
      </c>
      <c r="D67" s="74" t="s">
        <v>719</v>
      </c>
      <c r="E67" s="71"/>
      <c r="F67" s="71" t="s">
        <v>602</v>
      </c>
      <c r="G67" s="77">
        <f t="shared" si="10"/>
        <v>20</v>
      </c>
      <c r="H67" s="75">
        <v>20</v>
      </c>
      <c r="I67" s="75"/>
      <c r="J67" s="75"/>
      <c r="K67" s="75">
        <f t="shared" si="11"/>
        <v>20</v>
      </c>
      <c r="L67" s="71" t="s">
        <v>603</v>
      </c>
      <c r="M67" s="72"/>
    </row>
    <row r="68" s="1" customFormat="1" ht="29" customHeight="1" spans="1:13">
      <c r="A68" s="71">
        <v>16</v>
      </c>
      <c r="B68" s="72" t="s">
        <v>126</v>
      </c>
      <c r="C68" s="73" t="s">
        <v>720</v>
      </c>
      <c r="D68" s="74" t="s">
        <v>721</v>
      </c>
      <c r="E68" s="71"/>
      <c r="F68" s="71" t="s">
        <v>602</v>
      </c>
      <c r="G68" s="77">
        <f t="shared" si="10"/>
        <v>20</v>
      </c>
      <c r="H68" s="75">
        <v>20</v>
      </c>
      <c r="I68" s="75"/>
      <c r="J68" s="75"/>
      <c r="K68" s="75">
        <f t="shared" si="11"/>
        <v>20</v>
      </c>
      <c r="L68" s="71" t="s">
        <v>603</v>
      </c>
      <c r="M68" s="72"/>
    </row>
    <row r="69" s="1" customFormat="1" ht="22.5" customHeight="1" spans="1:13">
      <c r="A69" s="71">
        <v>17</v>
      </c>
      <c r="B69" s="72" t="s">
        <v>126</v>
      </c>
      <c r="C69" s="73" t="s">
        <v>722</v>
      </c>
      <c r="D69" s="74" t="s">
        <v>723</v>
      </c>
      <c r="E69" s="71" t="s">
        <v>724</v>
      </c>
      <c r="F69" s="71" t="s">
        <v>602</v>
      </c>
      <c r="G69" s="77">
        <f t="shared" si="10"/>
        <v>50</v>
      </c>
      <c r="H69" s="75">
        <v>10</v>
      </c>
      <c r="I69" s="75">
        <v>40</v>
      </c>
      <c r="J69" s="75"/>
      <c r="K69" s="75">
        <f t="shared" si="11"/>
        <v>50</v>
      </c>
      <c r="L69" s="71" t="s">
        <v>603</v>
      </c>
      <c r="M69" s="72"/>
    </row>
    <row r="70" s="1" customFormat="1" ht="149" customHeight="1" spans="1:13">
      <c r="A70" s="69" t="s">
        <v>267</v>
      </c>
      <c r="B70" s="69" t="s">
        <v>122</v>
      </c>
      <c r="C70" s="93"/>
      <c r="D70" s="94" t="s">
        <v>725</v>
      </c>
      <c r="E70" s="71"/>
      <c r="F70" s="71"/>
      <c r="G70" s="62">
        <f t="shared" ref="G70:I70" si="12">SUM(G71:G75)</f>
        <v>200</v>
      </c>
      <c r="H70" s="62">
        <f t="shared" si="12"/>
        <v>100</v>
      </c>
      <c r="I70" s="62">
        <f t="shared" si="12"/>
        <v>100</v>
      </c>
      <c r="J70" s="62"/>
      <c r="K70" s="62">
        <f>SUM(K71:K75)</f>
        <v>200</v>
      </c>
      <c r="L70" s="71"/>
      <c r="M70" s="92" t="s">
        <v>726</v>
      </c>
    </row>
    <row r="71" s="1" customFormat="1" ht="22.5" customHeight="1" spans="1:13">
      <c r="A71" s="71">
        <v>1</v>
      </c>
      <c r="B71" s="72" t="s">
        <v>122</v>
      </c>
      <c r="C71" s="73" t="s">
        <v>621</v>
      </c>
      <c r="D71" s="74" t="s">
        <v>727</v>
      </c>
      <c r="E71" s="74" t="s">
        <v>728</v>
      </c>
      <c r="F71" s="71" t="s">
        <v>602</v>
      </c>
      <c r="G71" s="77">
        <f t="shared" ref="G71:G75" si="13">H71+I71</f>
        <v>40</v>
      </c>
      <c r="H71" s="75">
        <v>20</v>
      </c>
      <c r="I71" s="75">
        <v>20</v>
      </c>
      <c r="J71" s="75"/>
      <c r="K71" s="75">
        <v>40</v>
      </c>
      <c r="L71" s="71" t="s">
        <v>603</v>
      </c>
      <c r="M71" s="106"/>
    </row>
    <row r="72" s="1" customFormat="1" ht="22.5" customHeight="1" spans="1:13">
      <c r="A72" s="71">
        <v>2</v>
      </c>
      <c r="B72" s="72" t="s">
        <v>122</v>
      </c>
      <c r="C72" s="73" t="s">
        <v>80</v>
      </c>
      <c r="D72" s="74" t="s">
        <v>729</v>
      </c>
      <c r="E72" s="74" t="s">
        <v>730</v>
      </c>
      <c r="F72" s="71" t="s">
        <v>602</v>
      </c>
      <c r="G72" s="77">
        <f t="shared" si="13"/>
        <v>40</v>
      </c>
      <c r="H72" s="75">
        <v>20</v>
      </c>
      <c r="I72" s="75">
        <v>20</v>
      </c>
      <c r="J72" s="75"/>
      <c r="K72" s="75">
        <v>40</v>
      </c>
      <c r="L72" s="71" t="s">
        <v>603</v>
      </c>
      <c r="M72" s="106"/>
    </row>
    <row r="73" s="1" customFormat="1" ht="22.5" customHeight="1" spans="1:13">
      <c r="A73" s="71">
        <v>3</v>
      </c>
      <c r="B73" s="72" t="s">
        <v>122</v>
      </c>
      <c r="C73" s="73" t="s">
        <v>658</v>
      </c>
      <c r="D73" s="74" t="s">
        <v>731</v>
      </c>
      <c r="E73" s="74" t="s">
        <v>732</v>
      </c>
      <c r="F73" s="71" t="s">
        <v>602</v>
      </c>
      <c r="G73" s="77">
        <f t="shared" si="13"/>
        <v>40</v>
      </c>
      <c r="H73" s="75">
        <f t="shared" ref="H73:H97" si="14">K73-I73</f>
        <v>20</v>
      </c>
      <c r="I73" s="75">
        <v>20</v>
      </c>
      <c r="J73" s="75"/>
      <c r="K73" s="75">
        <v>40</v>
      </c>
      <c r="L73" s="71" t="s">
        <v>603</v>
      </c>
      <c r="M73" s="106"/>
    </row>
    <row r="74" s="1" customFormat="1" ht="22.5" customHeight="1" spans="1:13">
      <c r="A74" s="71">
        <v>4</v>
      </c>
      <c r="B74" s="72" t="s">
        <v>122</v>
      </c>
      <c r="C74" s="73" t="s">
        <v>634</v>
      </c>
      <c r="D74" s="74" t="s">
        <v>733</v>
      </c>
      <c r="E74" s="74" t="s">
        <v>734</v>
      </c>
      <c r="F74" s="71" t="s">
        <v>602</v>
      </c>
      <c r="G74" s="77">
        <f t="shared" si="13"/>
        <v>40</v>
      </c>
      <c r="H74" s="75">
        <v>20</v>
      </c>
      <c r="I74" s="75">
        <v>20</v>
      </c>
      <c r="J74" s="75"/>
      <c r="K74" s="75">
        <v>40</v>
      </c>
      <c r="L74" s="71" t="s">
        <v>603</v>
      </c>
      <c r="M74" s="106"/>
    </row>
    <row r="75" s="1" customFormat="1" ht="22.5" customHeight="1" spans="1:13">
      <c r="A75" s="71">
        <v>5</v>
      </c>
      <c r="B75" s="72" t="s">
        <v>122</v>
      </c>
      <c r="C75" s="73" t="s">
        <v>670</v>
      </c>
      <c r="D75" s="74" t="s">
        <v>735</v>
      </c>
      <c r="E75" s="74" t="s">
        <v>734</v>
      </c>
      <c r="F75" s="71" t="s">
        <v>602</v>
      </c>
      <c r="G75" s="77">
        <f t="shared" si="13"/>
        <v>40</v>
      </c>
      <c r="H75" s="75">
        <v>20</v>
      </c>
      <c r="I75" s="75">
        <v>20</v>
      </c>
      <c r="J75" s="75"/>
      <c r="K75" s="75">
        <v>40</v>
      </c>
      <c r="L75" s="71" t="s">
        <v>603</v>
      </c>
      <c r="M75" s="72"/>
    </row>
    <row r="76" s="1" customFormat="1" ht="102" customHeight="1" spans="1:13">
      <c r="A76" s="94" t="s">
        <v>296</v>
      </c>
      <c r="B76" s="94" t="s">
        <v>736</v>
      </c>
      <c r="C76" s="93"/>
      <c r="D76" s="94" t="s">
        <v>737</v>
      </c>
      <c r="E76" s="94"/>
      <c r="F76" s="94"/>
      <c r="G76" s="62">
        <f t="shared" ref="G76:I76" si="15">SUM(G77:G97)</f>
        <v>870</v>
      </c>
      <c r="H76" s="62">
        <f t="shared" si="15"/>
        <v>600</v>
      </c>
      <c r="I76" s="62">
        <f t="shared" si="15"/>
        <v>270</v>
      </c>
      <c r="J76" s="62"/>
      <c r="K76" s="62">
        <f>SUM(K77:K97)</f>
        <v>870</v>
      </c>
      <c r="L76" s="94"/>
      <c r="M76" s="92" t="s">
        <v>738</v>
      </c>
    </row>
    <row r="77" s="1" customFormat="1" ht="22.5" customHeight="1" spans="1:13">
      <c r="A77" s="95">
        <v>1</v>
      </c>
      <c r="B77" s="96" t="s">
        <v>736</v>
      </c>
      <c r="C77" s="97" t="s">
        <v>619</v>
      </c>
      <c r="D77" s="98" t="s">
        <v>739</v>
      </c>
      <c r="E77" s="98" t="s">
        <v>740</v>
      </c>
      <c r="F77" s="98" t="s">
        <v>602</v>
      </c>
      <c r="G77" s="99">
        <f t="shared" ref="G77:G97" si="16">K77</f>
        <v>20</v>
      </c>
      <c r="H77" s="99">
        <f t="shared" si="14"/>
        <v>5</v>
      </c>
      <c r="I77" s="99">
        <v>15</v>
      </c>
      <c r="J77" s="99"/>
      <c r="K77" s="99">
        <v>20</v>
      </c>
      <c r="L77" s="98" t="s">
        <v>603</v>
      </c>
      <c r="M77" s="104"/>
    </row>
    <row r="78" s="1" customFormat="1" ht="22.5" customHeight="1" spans="1:13">
      <c r="A78" s="95">
        <v>2</v>
      </c>
      <c r="B78" s="96" t="s">
        <v>736</v>
      </c>
      <c r="C78" s="97" t="s">
        <v>628</v>
      </c>
      <c r="D78" s="98" t="s">
        <v>741</v>
      </c>
      <c r="E78" s="98" t="s">
        <v>742</v>
      </c>
      <c r="F78" s="95" t="s">
        <v>602</v>
      </c>
      <c r="G78" s="99">
        <f t="shared" si="16"/>
        <v>20</v>
      </c>
      <c r="H78" s="99">
        <f t="shared" si="14"/>
        <v>10</v>
      </c>
      <c r="I78" s="107">
        <v>10</v>
      </c>
      <c r="J78" s="107"/>
      <c r="K78" s="99">
        <v>20</v>
      </c>
      <c r="L78" s="95" t="s">
        <v>603</v>
      </c>
      <c r="M78" s="108"/>
    </row>
    <row r="79" s="1" customFormat="1" ht="22.5" customHeight="1" spans="1:13">
      <c r="A79" s="95">
        <v>3</v>
      </c>
      <c r="B79" s="96" t="s">
        <v>736</v>
      </c>
      <c r="C79" s="73" t="s">
        <v>743</v>
      </c>
      <c r="D79" s="98" t="s">
        <v>744</v>
      </c>
      <c r="E79" s="98" t="s">
        <v>745</v>
      </c>
      <c r="F79" s="71" t="s">
        <v>602</v>
      </c>
      <c r="G79" s="99">
        <f t="shared" si="16"/>
        <v>20</v>
      </c>
      <c r="H79" s="99">
        <f t="shared" si="14"/>
        <v>5</v>
      </c>
      <c r="I79" s="107">
        <v>15</v>
      </c>
      <c r="J79" s="107"/>
      <c r="K79" s="99">
        <v>20</v>
      </c>
      <c r="L79" s="71" t="s">
        <v>603</v>
      </c>
      <c r="M79" s="106"/>
    </row>
    <row r="80" s="1" customFormat="1" ht="22.5" customHeight="1" spans="1:13">
      <c r="A80" s="95">
        <v>4</v>
      </c>
      <c r="B80" s="96" t="s">
        <v>736</v>
      </c>
      <c r="C80" s="73" t="s">
        <v>631</v>
      </c>
      <c r="D80" s="98" t="s">
        <v>746</v>
      </c>
      <c r="E80" s="98" t="s">
        <v>747</v>
      </c>
      <c r="F80" s="71" t="s">
        <v>602</v>
      </c>
      <c r="G80" s="99">
        <f t="shared" si="16"/>
        <v>20</v>
      </c>
      <c r="H80" s="99">
        <f t="shared" si="14"/>
        <v>10</v>
      </c>
      <c r="I80" s="107">
        <v>10</v>
      </c>
      <c r="J80" s="107"/>
      <c r="K80" s="99">
        <v>20</v>
      </c>
      <c r="L80" s="71" t="s">
        <v>603</v>
      </c>
      <c r="M80" s="106"/>
    </row>
    <row r="81" s="1" customFormat="1" ht="22.5" customHeight="1" spans="1:13">
      <c r="A81" s="95">
        <v>5</v>
      </c>
      <c r="B81" s="96" t="s">
        <v>736</v>
      </c>
      <c r="C81" s="73" t="s">
        <v>26</v>
      </c>
      <c r="D81" s="98" t="s">
        <v>748</v>
      </c>
      <c r="E81" s="98" t="s">
        <v>749</v>
      </c>
      <c r="F81" s="71" t="s">
        <v>602</v>
      </c>
      <c r="G81" s="99">
        <f t="shared" si="16"/>
        <v>40</v>
      </c>
      <c r="H81" s="99">
        <f t="shared" si="14"/>
        <v>20</v>
      </c>
      <c r="I81" s="107">
        <v>20</v>
      </c>
      <c r="J81" s="107"/>
      <c r="K81" s="99">
        <v>40</v>
      </c>
      <c r="L81" s="71" t="s">
        <v>603</v>
      </c>
      <c r="M81" s="106"/>
    </row>
    <row r="82" s="1" customFormat="1" ht="22.5" customHeight="1" spans="1:13">
      <c r="A82" s="95">
        <v>6</v>
      </c>
      <c r="B82" s="96" t="s">
        <v>736</v>
      </c>
      <c r="C82" s="73" t="s">
        <v>634</v>
      </c>
      <c r="D82" s="98" t="s">
        <v>750</v>
      </c>
      <c r="E82" s="98" t="s">
        <v>751</v>
      </c>
      <c r="F82" s="71" t="s">
        <v>602</v>
      </c>
      <c r="G82" s="99">
        <f t="shared" si="16"/>
        <v>40</v>
      </c>
      <c r="H82" s="99">
        <f t="shared" si="14"/>
        <v>20</v>
      </c>
      <c r="I82" s="107">
        <v>20</v>
      </c>
      <c r="J82" s="107"/>
      <c r="K82" s="99">
        <v>40</v>
      </c>
      <c r="L82" s="71" t="s">
        <v>603</v>
      </c>
      <c r="M82" s="106"/>
    </row>
    <row r="83" s="1" customFormat="1" ht="36" customHeight="1" spans="1:13">
      <c r="A83" s="95">
        <v>7</v>
      </c>
      <c r="B83" s="96" t="s">
        <v>736</v>
      </c>
      <c r="C83" s="73" t="s">
        <v>662</v>
      </c>
      <c r="D83" s="98" t="s">
        <v>752</v>
      </c>
      <c r="E83" s="98" t="s">
        <v>753</v>
      </c>
      <c r="F83" s="71" t="s">
        <v>602</v>
      </c>
      <c r="G83" s="99">
        <f t="shared" si="16"/>
        <v>40</v>
      </c>
      <c r="H83" s="99">
        <f t="shared" si="14"/>
        <v>20</v>
      </c>
      <c r="I83" s="107">
        <v>20</v>
      </c>
      <c r="J83" s="107"/>
      <c r="K83" s="99">
        <v>40</v>
      </c>
      <c r="L83" s="71" t="s">
        <v>603</v>
      </c>
      <c r="M83" s="72"/>
    </row>
    <row r="84" s="1" customFormat="1" ht="32" customHeight="1" spans="1:13">
      <c r="A84" s="95">
        <v>8</v>
      </c>
      <c r="B84" s="96" t="s">
        <v>736</v>
      </c>
      <c r="C84" s="73" t="s">
        <v>720</v>
      </c>
      <c r="D84" s="98" t="s">
        <v>754</v>
      </c>
      <c r="E84" s="98" t="s">
        <v>755</v>
      </c>
      <c r="F84" s="71" t="s">
        <v>602</v>
      </c>
      <c r="G84" s="99">
        <f t="shared" si="16"/>
        <v>40</v>
      </c>
      <c r="H84" s="99">
        <f t="shared" si="14"/>
        <v>30</v>
      </c>
      <c r="I84" s="107">
        <v>10</v>
      </c>
      <c r="J84" s="107"/>
      <c r="K84" s="99">
        <v>40</v>
      </c>
      <c r="L84" s="71" t="s">
        <v>603</v>
      </c>
      <c r="M84" s="106" t="s">
        <v>666</v>
      </c>
    </row>
    <row r="85" s="1" customFormat="1" ht="22.5" customHeight="1" spans="1:13">
      <c r="A85" s="95">
        <v>9</v>
      </c>
      <c r="B85" s="96" t="s">
        <v>736</v>
      </c>
      <c r="C85" s="73" t="s">
        <v>637</v>
      </c>
      <c r="D85" s="98" t="s">
        <v>756</v>
      </c>
      <c r="E85" s="98" t="s">
        <v>757</v>
      </c>
      <c r="F85" s="71" t="s">
        <v>602</v>
      </c>
      <c r="G85" s="99">
        <f t="shared" si="16"/>
        <v>90</v>
      </c>
      <c r="H85" s="99">
        <f t="shared" si="14"/>
        <v>70</v>
      </c>
      <c r="I85" s="107">
        <v>20</v>
      </c>
      <c r="J85" s="107"/>
      <c r="K85" s="99">
        <v>90</v>
      </c>
      <c r="L85" s="71" t="s">
        <v>603</v>
      </c>
      <c r="M85" s="106"/>
    </row>
    <row r="86" s="1" customFormat="1" ht="83" customHeight="1" spans="1:13">
      <c r="A86" s="95">
        <v>10</v>
      </c>
      <c r="B86" s="96" t="s">
        <v>736</v>
      </c>
      <c r="C86" s="73" t="s">
        <v>758</v>
      </c>
      <c r="D86" s="98" t="s">
        <v>759</v>
      </c>
      <c r="E86" s="98" t="s">
        <v>760</v>
      </c>
      <c r="F86" s="71" t="s">
        <v>602</v>
      </c>
      <c r="G86" s="99">
        <f t="shared" si="16"/>
        <v>90</v>
      </c>
      <c r="H86" s="99">
        <f t="shared" si="14"/>
        <v>80</v>
      </c>
      <c r="I86" s="107">
        <v>10</v>
      </c>
      <c r="J86" s="107"/>
      <c r="K86" s="99">
        <v>90</v>
      </c>
      <c r="L86" s="71" t="s">
        <v>603</v>
      </c>
      <c r="M86" s="106" t="s">
        <v>761</v>
      </c>
    </row>
    <row r="87" s="1" customFormat="1" ht="22.5" customHeight="1" spans="1:13">
      <c r="A87" s="95">
        <v>11</v>
      </c>
      <c r="B87" s="96" t="s">
        <v>736</v>
      </c>
      <c r="C87" s="73" t="s">
        <v>678</v>
      </c>
      <c r="D87" s="98" t="s">
        <v>762</v>
      </c>
      <c r="E87" s="98" t="s">
        <v>763</v>
      </c>
      <c r="F87" s="71" t="s">
        <v>602</v>
      </c>
      <c r="G87" s="99">
        <f t="shared" si="16"/>
        <v>40</v>
      </c>
      <c r="H87" s="99">
        <f t="shared" si="14"/>
        <v>20</v>
      </c>
      <c r="I87" s="107">
        <v>20</v>
      </c>
      <c r="J87" s="107"/>
      <c r="K87" s="99">
        <v>40</v>
      </c>
      <c r="L87" s="71" t="s">
        <v>603</v>
      </c>
      <c r="M87" s="106"/>
    </row>
    <row r="88" s="1" customFormat="1" ht="22.5" customHeight="1" spans="1:13">
      <c r="A88" s="95">
        <v>12</v>
      </c>
      <c r="B88" s="96" t="s">
        <v>736</v>
      </c>
      <c r="C88" s="73" t="s">
        <v>658</v>
      </c>
      <c r="D88" s="98" t="s">
        <v>764</v>
      </c>
      <c r="E88" s="98" t="s">
        <v>765</v>
      </c>
      <c r="F88" s="71" t="s">
        <v>602</v>
      </c>
      <c r="G88" s="99">
        <f t="shared" si="16"/>
        <v>40</v>
      </c>
      <c r="H88" s="99">
        <f t="shared" si="14"/>
        <v>30</v>
      </c>
      <c r="I88" s="107">
        <v>10</v>
      </c>
      <c r="J88" s="107"/>
      <c r="K88" s="99">
        <v>40</v>
      </c>
      <c r="L88" s="71" t="s">
        <v>603</v>
      </c>
      <c r="M88" s="106"/>
    </row>
    <row r="89" s="1" customFormat="1" ht="22.5" customHeight="1" spans="1:13">
      <c r="A89" s="95">
        <v>13</v>
      </c>
      <c r="B89" s="96" t="s">
        <v>736</v>
      </c>
      <c r="C89" s="73" t="s">
        <v>670</v>
      </c>
      <c r="D89" s="98" t="s">
        <v>766</v>
      </c>
      <c r="E89" s="98" t="s">
        <v>767</v>
      </c>
      <c r="F89" s="71" t="s">
        <v>602</v>
      </c>
      <c r="G89" s="99">
        <f t="shared" si="16"/>
        <v>40</v>
      </c>
      <c r="H89" s="99">
        <f t="shared" si="14"/>
        <v>30</v>
      </c>
      <c r="I89" s="107">
        <v>10</v>
      </c>
      <c r="J89" s="107"/>
      <c r="K89" s="99">
        <v>40</v>
      </c>
      <c r="L89" s="71" t="s">
        <v>603</v>
      </c>
      <c r="M89" s="106"/>
    </row>
    <row r="90" s="1" customFormat="1" ht="22.5" customHeight="1" spans="1:13">
      <c r="A90" s="95">
        <v>14</v>
      </c>
      <c r="B90" s="96" t="s">
        <v>736</v>
      </c>
      <c r="C90" s="73" t="s">
        <v>768</v>
      </c>
      <c r="D90" s="98" t="s">
        <v>769</v>
      </c>
      <c r="E90" s="98" t="s">
        <v>770</v>
      </c>
      <c r="F90" s="71" t="s">
        <v>602</v>
      </c>
      <c r="G90" s="99">
        <f t="shared" si="16"/>
        <v>40</v>
      </c>
      <c r="H90" s="99">
        <f t="shared" si="14"/>
        <v>30</v>
      </c>
      <c r="I90" s="107">
        <v>10</v>
      </c>
      <c r="J90" s="107"/>
      <c r="K90" s="99">
        <v>40</v>
      </c>
      <c r="L90" s="71" t="s">
        <v>603</v>
      </c>
      <c r="M90" s="106" t="s">
        <v>666</v>
      </c>
    </row>
    <row r="91" s="1" customFormat="1" ht="22.5" customHeight="1" spans="1:13">
      <c r="A91" s="95">
        <v>15</v>
      </c>
      <c r="B91" s="96" t="s">
        <v>736</v>
      </c>
      <c r="C91" s="73" t="s">
        <v>80</v>
      </c>
      <c r="D91" s="98" t="s">
        <v>771</v>
      </c>
      <c r="E91" s="98" t="s">
        <v>772</v>
      </c>
      <c r="F91" s="71" t="s">
        <v>602</v>
      </c>
      <c r="G91" s="99">
        <f t="shared" si="16"/>
        <v>40</v>
      </c>
      <c r="H91" s="99">
        <f t="shared" si="14"/>
        <v>30</v>
      </c>
      <c r="I91" s="107">
        <v>10</v>
      </c>
      <c r="J91" s="107"/>
      <c r="K91" s="99">
        <v>40</v>
      </c>
      <c r="L91" s="71" t="s">
        <v>603</v>
      </c>
      <c r="M91" s="106"/>
    </row>
    <row r="92" s="1" customFormat="1" ht="22.5" customHeight="1" spans="1:13">
      <c r="A92" s="95">
        <v>16</v>
      </c>
      <c r="B92" s="96" t="s">
        <v>736</v>
      </c>
      <c r="C92" s="73" t="s">
        <v>710</v>
      </c>
      <c r="D92" s="98" t="s">
        <v>773</v>
      </c>
      <c r="E92" s="98" t="s">
        <v>774</v>
      </c>
      <c r="F92" s="71" t="s">
        <v>602</v>
      </c>
      <c r="G92" s="99">
        <f t="shared" si="16"/>
        <v>40</v>
      </c>
      <c r="H92" s="99">
        <f t="shared" si="14"/>
        <v>30</v>
      </c>
      <c r="I92" s="107">
        <v>10</v>
      </c>
      <c r="J92" s="107"/>
      <c r="K92" s="99">
        <v>40</v>
      </c>
      <c r="L92" s="71" t="s">
        <v>603</v>
      </c>
      <c r="M92" s="106"/>
    </row>
    <row r="93" s="1" customFormat="1" ht="22.5" customHeight="1" spans="1:13">
      <c r="A93" s="95">
        <v>17</v>
      </c>
      <c r="B93" s="96" t="s">
        <v>736</v>
      </c>
      <c r="C93" s="73" t="s">
        <v>651</v>
      </c>
      <c r="D93" s="98" t="s">
        <v>775</v>
      </c>
      <c r="E93" s="98" t="s">
        <v>776</v>
      </c>
      <c r="F93" s="71" t="s">
        <v>602</v>
      </c>
      <c r="G93" s="99">
        <f t="shared" si="16"/>
        <v>90</v>
      </c>
      <c r="H93" s="99">
        <f t="shared" si="14"/>
        <v>80</v>
      </c>
      <c r="I93" s="107">
        <v>10</v>
      </c>
      <c r="J93" s="107"/>
      <c r="K93" s="99">
        <v>90</v>
      </c>
      <c r="L93" s="71" t="s">
        <v>603</v>
      </c>
      <c r="M93" s="106"/>
    </row>
    <row r="94" s="1" customFormat="1" ht="22.5" customHeight="1" spans="1:13">
      <c r="A94" s="95">
        <v>18</v>
      </c>
      <c r="B94" s="96" t="s">
        <v>736</v>
      </c>
      <c r="C94" s="73" t="s">
        <v>777</v>
      </c>
      <c r="D94" s="98" t="s">
        <v>778</v>
      </c>
      <c r="E94" s="98" t="s">
        <v>779</v>
      </c>
      <c r="F94" s="71" t="s">
        <v>602</v>
      </c>
      <c r="G94" s="99">
        <f t="shared" si="16"/>
        <v>20</v>
      </c>
      <c r="H94" s="99">
        <f t="shared" si="14"/>
        <v>10</v>
      </c>
      <c r="I94" s="107">
        <v>10</v>
      </c>
      <c r="J94" s="107"/>
      <c r="K94" s="99">
        <v>20</v>
      </c>
      <c r="L94" s="71" t="s">
        <v>603</v>
      </c>
      <c r="M94" s="106"/>
    </row>
    <row r="95" s="1" customFormat="1" ht="22.5" customHeight="1" spans="1:13">
      <c r="A95" s="95">
        <v>19</v>
      </c>
      <c r="B95" s="96" t="s">
        <v>736</v>
      </c>
      <c r="C95" s="73" t="s">
        <v>780</v>
      </c>
      <c r="D95" s="98" t="s">
        <v>781</v>
      </c>
      <c r="E95" s="98" t="s">
        <v>782</v>
      </c>
      <c r="F95" s="71" t="s">
        <v>602</v>
      </c>
      <c r="G95" s="99">
        <f t="shared" si="16"/>
        <v>20</v>
      </c>
      <c r="H95" s="99">
        <f t="shared" si="14"/>
        <v>10</v>
      </c>
      <c r="I95" s="107">
        <v>10</v>
      </c>
      <c r="J95" s="107"/>
      <c r="K95" s="99">
        <v>20</v>
      </c>
      <c r="L95" s="71" t="s">
        <v>603</v>
      </c>
      <c r="M95" s="106"/>
    </row>
    <row r="96" s="1" customFormat="1" ht="22.5" customHeight="1" spans="1:13">
      <c r="A96" s="95">
        <v>20</v>
      </c>
      <c r="B96" s="96" t="s">
        <v>736</v>
      </c>
      <c r="C96" s="73" t="s">
        <v>783</v>
      </c>
      <c r="D96" s="98" t="s">
        <v>784</v>
      </c>
      <c r="E96" s="98" t="s">
        <v>785</v>
      </c>
      <c r="F96" s="71" t="s">
        <v>602</v>
      </c>
      <c r="G96" s="99">
        <f t="shared" si="16"/>
        <v>40</v>
      </c>
      <c r="H96" s="99">
        <f t="shared" si="14"/>
        <v>30</v>
      </c>
      <c r="I96" s="107">
        <v>10</v>
      </c>
      <c r="J96" s="107"/>
      <c r="K96" s="99">
        <v>40</v>
      </c>
      <c r="L96" s="71" t="s">
        <v>603</v>
      </c>
      <c r="M96" s="106"/>
    </row>
    <row r="97" s="1" customFormat="1" ht="22.5" customHeight="1" spans="1:13">
      <c r="A97" s="95">
        <v>21</v>
      </c>
      <c r="B97" s="96" t="s">
        <v>736</v>
      </c>
      <c r="C97" s="73" t="s">
        <v>786</v>
      </c>
      <c r="D97" s="98" t="s">
        <v>787</v>
      </c>
      <c r="E97" s="98" t="s">
        <v>788</v>
      </c>
      <c r="F97" s="71" t="s">
        <v>602</v>
      </c>
      <c r="G97" s="99">
        <f t="shared" si="16"/>
        <v>40</v>
      </c>
      <c r="H97" s="99">
        <f t="shared" si="14"/>
        <v>30</v>
      </c>
      <c r="I97" s="107">
        <v>10</v>
      </c>
      <c r="J97" s="107"/>
      <c r="K97" s="99">
        <v>40</v>
      </c>
      <c r="L97" s="71" t="s">
        <v>603</v>
      </c>
      <c r="M97" s="106" t="s">
        <v>666</v>
      </c>
    </row>
    <row r="98" s="1" customFormat="1" ht="77" customHeight="1" spans="1:13">
      <c r="A98" s="65" t="s">
        <v>328</v>
      </c>
      <c r="B98" s="65" t="s">
        <v>789</v>
      </c>
      <c r="C98" s="100"/>
      <c r="D98" s="65" t="s">
        <v>790</v>
      </c>
      <c r="E98" s="65"/>
      <c r="F98" s="65"/>
      <c r="G98" s="101">
        <f t="shared" ref="G98:I98" si="17">SUM(G99:G105)</f>
        <v>230</v>
      </c>
      <c r="H98" s="101">
        <f t="shared" si="17"/>
        <v>180</v>
      </c>
      <c r="I98" s="101">
        <f t="shared" si="17"/>
        <v>50</v>
      </c>
      <c r="J98" s="101"/>
      <c r="K98" s="101">
        <f>SUM(K99:K105)</f>
        <v>230</v>
      </c>
      <c r="L98" s="65"/>
      <c r="M98" s="109" t="s">
        <v>791</v>
      </c>
    </row>
    <row r="99" s="50" customFormat="1" ht="22.5" customHeight="1" spans="1:16384">
      <c r="A99" s="90">
        <v>1</v>
      </c>
      <c r="B99" s="91" t="s">
        <v>789</v>
      </c>
      <c r="C99" s="73" t="s">
        <v>708</v>
      </c>
      <c r="D99" s="90" t="s">
        <v>792</v>
      </c>
      <c r="E99" s="90" t="s">
        <v>793</v>
      </c>
      <c r="F99" s="90" t="s">
        <v>602</v>
      </c>
      <c r="G99" s="102">
        <f t="shared" ref="G99:G105" si="18">K99</f>
        <v>50</v>
      </c>
      <c r="H99" s="102">
        <f t="shared" ref="H99:H105" si="19">K99-I99</f>
        <v>35</v>
      </c>
      <c r="I99" s="102">
        <v>15</v>
      </c>
      <c r="J99" s="102"/>
      <c r="K99" s="102">
        <v>50</v>
      </c>
      <c r="L99" s="90" t="s">
        <v>603</v>
      </c>
      <c r="M99" s="91"/>
      <c r="XAT99" s="110"/>
      <c r="XAU99" s="110"/>
      <c r="XAV99" s="110"/>
      <c r="XAW99" s="110"/>
      <c r="XAX99" s="110"/>
      <c r="XAY99" s="110"/>
      <c r="XAZ99" s="110"/>
      <c r="XBA99" s="110"/>
      <c r="XBB99" s="110"/>
      <c r="XBC99" s="110"/>
      <c r="XBD99" s="110"/>
      <c r="XBE99" s="110"/>
      <c r="XBF99" s="110"/>
      <c r="XBG99" s="110"/>
      <c r="XBH99" s="110"/>
      <c r="XBI99" s="110"/>
      <c r="XBJ99" s="110"/>
      <c r="XBK99" s="110"/>
      <c r="XBL99" s="110"/>
      <c r="XBM99" s="110"/>
      <c r="XBN99" s="110"/>
      <c r="XBO99" s="110"/>
      <c r="XBP99" s="110"/>
      <c r="XBQ99" s="110"/>
      <c r="XBR99" s="110"/>
      <c r="XBS99" s="110"/>
      <c r="XBT99" s="110"/>
      <c r="XBU99" s="110"/>
      <c r="XBV99" s="110"/>
      <c r="XBW99" s="110"/>
      <c r="XBX99" s="110"/>
      <c r="XBY99" s="110"/>
      <c r="XBZ99" s="110"/>
      <c r="XCA99" s="110"/>
      <c r="XCB99" s="110"/>
      <c r="XCC99" s="110"/>
      <c r="XCD99" s="110"/>
      <c r="XCE99" s="110"/>
      <c r="XCF99" s="110"/>
      <c r="XCG99" s="110"/>
      <c r="XCH99" s="110"/>
      <c r="XCI99" s="110"/>
      <c r="XCJ99" s="110"/>
      <c r="XCK99" s="110"/>
      <c r="XCL99" s="110"/>
      <c r="XCM99" s="110"/>
      <c r="XCN99" s="110"/>
      <c r="XCO99" s="110"/>
      <c r="XCP99" s="110"/>
      <c r="XCQ99" s="110"/>
      <c r="XCR99" s="110"/>
      <c r="XCS99" s="110"/>
      <c r="XCT99" s="110"/>
      <c r="XCU99" s="110"/>
      <c r="XCV99" s="110"/>
      <c r="XCW99" s="110"/>
      <c r="XCX99" s="110"/>
      <c r="XCY99" s="110"/>
      <c r="XCZ99" s="110"/>
      <c r="XDA99" s="110"/>
      <c r="XDB99" s="110"/>
      <c r="XDC99" s="110"/>
      <c r="XDD99" s="110"/>
      <c r="XDE99" s="110"/>
      <c r="XDF99" s="110"/>
      <c r="XDG99" s="110"/>
      <c r="XDH99" s="110"/>
      <c r="XDI99" s="110"/>
      <c r="XDJ99" s="110"/>
      <c r="XDK99" s="110"/>
      <c r="XDL99" s="110"/>
      <c r="XDM99" s="110"/>
      <c r="XDN99" s="110"/>
      <c r="XDO99" s="110"/>
      <c r="XDP99" s="110"/>
      <c r="XDQ99" s="110"/>
      <c r="XDR99" s="110"/>
      <c r="XDS99" s="110"/>
      <c r="XDT99" s="110"/>
      <c r="XDU99" s="110"/>
      <c r="XDV99" s="110"/>
      <c r="XDW99" s="110"/>
      <c r="XDX99" s="110"/>
      <c r="XDY99" s="110"/>
      <c r="XDZ99" s="110"/>
      <c r="XEA99" s="110"/>
      <c r="XEB99" s="110"/>
      <c r="XEC99" s="110"/>
      <c r="XED99" s="110"/>
      <c r="XEE99" s="110"/>
      <c r="XEF99" s="110"/>
      <c r="XEG99" s="110"/>
      <c r="XEH99" s="110"/>
      <c r="XEI99" s="110"/>
      <c r="XEJ99" s="110"/>
      <c r="XEK99" s="110"/>
      <c r="XEL99" s="110"/>
      <c r="XEM99" s="110"/>
      <c r="XEN99" s="110"/>
      <c r="XEO99" s="110"/>
      <c r="XEP99" s="110"/>
      <c r="XEQ99" s="110"/>
      <c r="XER99" s="110"/>
      <c r="XES99" s="110"/>
      <c r="XET99" s="110"/>
      <c r="XEU99" s="110"/>
      <c r="XEV99" s="110"/>
      <c r="XEW99" s="110"/>
      <c r="XEX99" s="110"/>
      <c r="XEY99" s="110"/>
      <c r="XEZ99" s="110"/>
      <c r="XFA99" s="110"/>
      <c r="XFB99" s="110"/>
      <c r="XFC99" s="110"/>
      <c r="XFD99" s="110"/>
    </row>
    <row r="100" s="1" customFormat="1" ht="22.5" customHeight="1" spans="1:13">
      <c r="A100" s="98">
        <v>2</v>
      </c>
      <c r="B100" s="91" t="s">
        <v>789</v>
      </c>
      <c r="C100" s="73" t="s">
        <v>653</v>
      </c>
      <c r="D100" s="90" t="s">
        <v>794</v>
      </c>
      <c r="E100" s="90" t="s">
        <v>795</v>
      </c>
      <c r="F100" s="98" t="s">
        <v>602</v>
      </c>
      <c r="G100" s="102">
        <f t="shared" si="18"/>
        <v>30</v>
      </c>
      <c r="H100" s="102">
        <f t="shared" si="19"/>
        <v>25</v>
      </c>
      <c r="I100" s="99">
        <v>5</v>
      </c>
      <c r="J100" s="99"/>
      <c r="K100" s="99">
        <v>30</v>
      </c>
      <c r="L100" s="98" t="s">
        <v>603</v>
      </c>
      <c r="M100" s="104"/>
    </row>
    <row r="101" s="1" customFormat="1" ht="22.5" customHeight="1" spans="1:13">
      <c r="A101" s="90">
        <v>3</v>
      </c>
      <c r="B101" s="91" t="s">
        <v>789</v>
      </c>
      <c r="C101" s="73" t="s">
        <v>637</v>
      </c>
      <c r="D101" s="90" t="s">
        <v>796</v>
      </c>
      <c r="E101" s="90" t="s">
        <v>797</v>
      </c>
      <c r="F101" s="90" t="s">
        <v>602</v>
      </c>
      <c r="G101" s="102">
        <f t="shared" si="18"/>
        <v>30</v>
      </c>
      <c r="H101" s="102">
        <f t="shared" si="19"/>
        <v>25</v>
      </c>
      <c r="I101" s="102">
        <v>5</v>
      </c>
      <c r="J101" s="102"/>
      <c r="K101" s="102">
        <v>30</v>
      </c>
      <c r="L101" s="90" t="s">
        <v>603</v>
      </c>
      <c r="M101" s="91"/>
    </row>
    <row r="102" s="1" customFormat="1" ht="22.5" customHeight="1" spans="1:13">
      <c r="A102" s="90">
        <v>4</v>
      </c>
      <c r="B102" s="91" t="s">
        <v>789</v>
      </c>
      <c r="C102" s="73" t="s">
        <v>658</v>
      </c>
      <c r="D102" s="90" t="s">
        <v>798</v>
      </c>
      <c r="E102" s="90" t="s">
        <v>799</v>
      </c>
      <c r="F102" s="90" t="s">
        <v>602</v>
      </c>
      <c r="G102" s="102">
        <f t="shared" si="18"/>
        <v>30</v>
      </c>
      <c r="H102" s="102">
        <f t="shared" si="19"/>
        <v>20</v>
      </c>
      <c r="I102" s="102">
        <v>10</v>
      </c>
      <c r="J102" s="102"/>
      <c r="K102" s="102">
        <v>30</v>
      </c>
      <c r="L102" s="90" t="s">
        <v>603</v>
      </c>
      <c r="M102" s="91"/>
    </row>
    <row r="103" s="1" customFormat="1" ht="22.5" customHeight="1" spans="1:13">
      <c r="A103" s="90">
        <v>5</v>
      </c>
      <c r="B103" s="91" t="s">
        <v>789</v>
      </c>
      <c r="C103" s="73" t="s">
        <v>662</v>
      </c>
      <c r="D103" s="90" t="s">
        <v>800</v>
      </c>
      <c r="E103" s="90" t="s">
        <v>799</v>
      </c>
      <c r="F103" s="90" t="s">
        <v>602</v>
      </c>
      <c r="G103" s="102">
        <f t="shared" si="18"/>
        <v>30</v>
      </c>
      <c r="H103" s="102">
        <f t="shared" si="19"/>
        <v>25</v>
      </c>
      <c r="I103" s="102">
        <v>5</v>
      </c>
      <c r="J103" s="102"/>
      <c r="K103" s="102">
        <v>30</v>
      </c>
      <c r="L103" s="90" t="s">
        <v>603</v>
      </c>
      <c r="M103" s="91"/>
    </row>
    <row r="104" s="1" customFormat="1" ht="22.5" customHeight="1" spans="1:13">
      <c r="A104" s="90">
        <v>6</v>
      </c>
      <c r="B104" s="91" t="s">
        <v>789</v>
      </c>
      <c r="C104" s="73" t="s">
        <v>783</v>
      </c>
      <c r="D104" s="90" t="s">
        <v>801</v>
      </c>
      <c r="E104" s="90" t="s">
        <v>799</v>
      </c>
      <c r="F104" s="90" t="s">
        <v>602</v>
      </c>
      <c r="G104" s="102">
        <f t="shared" si="18"/>
        <v>30</v>
      </c>
      <c r="H104" s="102">
        <f t="shared" si="19"/>
        <v>25</v>
      </c>
      <c r="I104" s="102">
        <v>5</v>
      </c>
      <c r="J104" s="102"/>
      <c r="K104" s="102">
        <v>30</v>
      </c>
      <c r="L104" s="90" t="s">
        <v>603</v>
      </c>
      <c r="M104" s="91"/>
    </row>
    <row r="105" s="1" customFormat="1" ht="22.5" customHeight="1" spans="1:13">
      <c r="A105" s="90">
        <v>7</v>
      </c>
      <c r="B105" s="91" t="s">
        <v>789</v>
      </c>
      <c r="C105" s="73" t="s">
        <v>802</v>
      </c>
      <c r="D105" s="90" t="s">
        <v>803</v>
      </c>
      <c r="E105" s="90" t="s">
        <v>799</v>
      </c>
      <c r="F105" s="90" t="s">
        <v>602</v>
      </c>
      <c r="G105" s="102">
        <f t="shared" si="18"/>
        <v>30</v>
      </c>
      <c r="H105" s="102">
        <f t="shared" si="19"/>
        <v>25</v>
      </c>
      <c r="I105" s="102">
        <v>5</v>
      </c>
      <c r="J105" s="102"/>
      <c r="K105" s="102">
        <v>30</v>
      </c>
      <c r="L105" s="90" t="s">
        <v>603</v>
      </c>
      <c r="M105" s="91"/>
    </row>
    <row r="106" s="1" customFormat="1" ht="87" customHeight="1" spans="1:13">
      <c r="A106" s="94" t="s">
        <v>351</v>
      </c>
      <c r="B106" s="94" t="s">
        <v>154</v>
      </c>
      <c r="C106" s="93"/>
      <c r="D106" s="94" t="s">
        <v>804</v>
      </c>
      <c r="E106" s="94" t="s">
        <v>805</v>
      </c>
      <c r="F106" s="94"/>
      <c r="G106" s="62">
        <f t="shared" ref="G106:I106" si="20">SUM(G107:G117)</f>
        <v>760</v>
      </c>
      <c r="H106" s="62">
        <f t="shared" si="20"/>
        <v>660</v>
      </c>
      <c r="I106" s="62">
        <f t="shared" si="20"/>
        <v>100</v>
      </c>
      <c r="J106" s="62"/>
      <c r="K106" s="62">
        <f>SUM(K107:K117)</f>
        <v>760</v>
      </c>
      <c r="L106" s="94"/>
      <c r="M106" s="92" t="s">
        <v>806</v>
      </c>
    </row>
    <row r="107" s="1" customFormat="1" ht="33" customHeight="1" spans="1:13">
      <c r="A107" s="90">
        <v>1</v>
      </c>
      <c r="B107" s="91" t="s">
        <v>154</v>
      </c>
      <c r="C107" s="73" t="s">
        <v>710</v>
      </c>
      <c r="D107" s="90" t="s">
        <v>807</v>
      </c>
      <c r="E107" s="90" t="s">
        <v>808</v>
      </c>
      <c r="F107" s="90" t="s">
        <v>602</v>
      </c>
      <c r="G107" s="102">
        <f t="shared" ref="G107:G117" si="21">H107+I107</f>
        <v>150</v>
      </c>
      <c r="H107" s="102">
        <f t="shared" ref="H107:H117" si="22">K107-I107</f>
        <v>140</v>
      </c>
      <c r="I107" s="102">
        <v>10</v>
      </c>
      <c r="J107" s="102"/>
      <c r="K107" s="102">
        <v>150</v>
      </c>
      <c r="L107" s="90" t="s">
        <v>603</v>
      </c>
      <c r="M107" s="104"/>
    </row>
    <row r="108" s="1" customFormat="1" ht="33" customHeight="1" spans="1:13">
      <c r="A108" s="90">
        <v>2</v>
      </c>
      <c r="B108" s="91" t="s">
        <v>154</v>
      </c>
      <c r="C108" s="73" t="s">
        <v>809</v>
      </c>
      <c r="D108" s="90" t="s">
        <v>810</v>
      </c>
      <c r="E108" s="90"/>
      <c r="F108" s="90" t="s">
        <v>602</v>
      </c>
      <c r="G108" s="102">
        <f t="shared" si="21"/>
        <v>50</v>
      </c>
      <c r="H108" s="102">
        <f t="shared" si="22"/>
        <v>50</v>
      </c>
      <c r="I108" s="102"/>
      <c r="J108" s="102"/>
      <c r="K108" s="102">
        <v>50</v>
      </c>
      <c r="L108" s="90" t="s">
        <v>603</v>
      </c>
      <c r="M108" s="91" t="s">
        <v>811</v>
      </c>
    </row>
    <row r="109" s="1" customFormat="1" ht="33" customHeight="1" spans="1:13">
      <c r="A109" s="90">
        <v>3</v>
      </c>
      <c r="B109" s="91" t="s">
        <v>154</v>
      </c>
      <c r="C109" s="73" t="s">
        <v>623</v>
      </c>
      <c r="D109" s="90" t="s">
        <v>812</v>
      </c>
      <c r="E109" s="90" t="s">
        <v>813</v>
      </c>
      <c r="F109" s="90" t="s">
        <v>602</v>
      </c>
      <c r="G109" s="102">
        <f t="shared" si="21"/>
        <v>100</v>
      </c>
      <c r="H109" s="102">
        <f t="shared" si="22"/>
        <v>70</v>
      </c>
      <c r="I109" s="102">
        <v>30</v>
      </c>
      <c r="J109" s="102"/>
      <c r="K109" s="102">
        <v>100</v>
      </c>
      <c r="L109" s="90" t="s">
        <v>603</v>
      </c>
      <c r="M109" s="91"/>
    </row>
    <row r="110" s="1" customFormat="1" ht="33" customHeight="1" spans="1:13">
      <c r="A110" s="90">
        <v>4</v>
      </c>
      <c r="B110" s="91" t="s">
        <v>154</v>
      </c>
      <c r="C110" s="73" t="s">
        <v>658</v>
      </c>
      <c r="D110" s="90" t="s">
        <v>814</v>
      </c>
      <c r="E110" s="90" t="s">
        <v>815</v>
      </c>
      <c r="F110" s="90" t="s">
        <v>602</v>
      </c>
      <c r="G110" s="102">
        <f t="shared" si="21"/>
        <v>100</v>
      </c>
      <c r="H110" s="102">
        <f t="shared" si="22"/>
        <v>70</v>
      </c>
      <c r="I110" s="102">
        <v>30</v>
      </c>
      <c r="J110" s="102"/>
      <c r="K110" s="102">
        <v>100</v>
      </c>
      <c r="L110" s="90" t="s">
        <v>603</v>
      </c>
      <c r="M110" s="91"/>
    </row>
    <row r="111" s="1" customFormat="1" ht="33" customHeight="1" spans="1:13">
      <c r="A111" s="90">
        <v>5</v>
      </c>
      <c r="B111" s="91" t="s">
        <v>154</v>
      </c>
      <c r="C111" s="73" t="s">
        <v>816</v>
      </c>
      <c r="D111" s="90" t="s">
        <v>817</v>
      </c>
      <c r="E111" s="90"/>
      <c r="F111" s="90" t="s">
        <v>602</v>
      </c>
      <c r="G111" s="102">
        <f t="shared" si="21"/>
        <v>50</v>
      </c>
      <c r="H111" s="102">
        <f t="shared" si="22"/>
        <v>50</v>
      </c>
      <c r="I111" s="102"/>
      <c r="J111" s="102"/>
      <c r="K111" s="102">
        <v>50</v>
      </c>
      <c r="L111" s="90" t="s">
        <v>603</v>
      </c>
      <c r="M111" s="91" t="s">
        <v>818</v>
      </c>
    </row>
    <row r="112" s="1" customFormat="1" ht="33" customHeight="1" spans="1:13">
      <c r="A112" s="90">
        <v>6</v>
      </c>
      <c r="B112" s="91" t="s">
        <v>154</v>
      </c>
      <c r="C112" s="73" t="s">
        <v>47</v>
      </c>
      <c r="D112" s="90" t="s">
        <v>819</v>
      </c>
      <c r="E112" s="90" t="s">
        <v>820</v>
      </c>
      <c r="F112" s="90" t="s">
        <v>602</v>
      </c>
      <c r="G112" s="102">
        <f t="shared" si="21"/>
        <v>50</v>
      </c>
      <c r="H112" s="102">
        <f t="shared" si="22"/>
        <v>40</v>
      </c>
      <c r="I112" s="102">
        <v>10</v>
      </c>
      <c r="J112" s="102"/>
      <c r="K112" s="102">
        <v>50</v>
      </c>
      <c r="L112" s="90" t="s">
        <v>603</v>
      </c>
      <c r="M112" s="91"/>
    </row>
    <row r="113" s="1" customFormat="1" ht="33" customHeight="1" spans="1:13">
      <c r="A113" s="90">
        <v>7</v>
      </c>
      <c r="B113" s="91" t="s">
        <v>154</v>
      </c>
      <c r="C113" s="73" t="s">
        <v>821</v>
      </c>
      <c r="D113" s="90" t="s">
        <v>822</v>
      </c>
      <c r="E113" s="90" t="s">
        <v>823</v>
      </c>
      <c r="F113" s="90" t="s">
        <v>602</v>
      </c>
      <c r="G113" s="102">
        <f t="shared" si="21"/>
        <v>60</v>
      </c>
      <c r="H113" s="102">
        <f t="shared" si="22"/>
        <v>40</v>
      </c>
      <c r="I113" s="102">
        <v>20</v>
      </c>
      <c r="J113" s="102"/>
      <c r="K113" s="102">
        <v>60</v>
      </c>
      <c r="L113" s="90" t="s">
        <v>603</v>
      </c>
      <c r="M113" s="91"/>
    </row>
    <row r="114" s="1" customFormat="1" ht="33" customHeight="1" spans="1:13">
      <c r="A114" s="90">
        <v>8</v>
      </c>
      <c r="B114" s="91" t="s">
        <v>154</v>
      </c>
      <c r="C114" s="73" t="s">
        <v>824</v>
      </c>
      <c r="D114" s="90" t="s">
        <v>825</v>
      </c>
      <c r="E114" s="90"/>
      <c r="F114" s="90" t="s">
        <v>602</v>
      </c>
      <c r="G114" s="102">
        <f t="shared" si="21"/>
        <v>50</v>
      </c>
      <c r="H114" s="102">
        <f t="shared" si="22"/>
        <v>50</v>
      </c>
      <c r="I114" s="102"/>
      <c r="J114" s="102"/>
      <c r="K114" s="102">
        <v>50</v>
      </c>
      <c r="L114" s="90" t="s">
        <v>603</v>
      </c>
      <c r="M114" s="91" t="s">
        <v>818</v>
      </c>
    </row>
    <row r="115" s="1" customFormat="1" ht="33" customHeight="1" spans="1:13">
      <c r="A115" s="90">
        <v>9</v>
      </c>
      <c r="B115" s="91" t="s">
        <v>154</v>
      </c>
      <c r="C115" s="73" t="s">
        <v>826</v>
      </c>
      <c r="D115" s="90" t="s">
        <v>827</v>
      </c>
      <c r="E115" s="90"/>
      <c r="F115" s="90" t="s">
        <v>602</v>
      </c>
      <c r="G115" s="102">
        <f t="shared" si="21"/>
        <v>50</v>
      </c>
      <c r="H115" s="102">
        <f t="shared" si="22"/>
        <v>50</v>
      </c>
      <c r="I115" s="102"/>
      <c r="J115" s="102"/>
      <c r="K115" s="102">
        <v>50</v>
      </c>
      <c r="L115" s="90" t="s">
        <v>603</v>
      </c>
      <c r="M115" s="91"/>
    </row>
    <row r="116" s="1" customFormat="1" ht="33" customHeight="1" spans="1:13">
      <c r="A116" s="90">
        <v>10</v>
      </c>
      <c r="B116" s="91" t="s">
        <v>154</v>
      </c>
      <c r="C116" s="73" t="s">
        <v>783</v>
      </c>
      <c r="D116" s="90" t="s">
        <v>828</v>
      </c>
      <c r="E116" s="90"/>
      <c r="F116" s="90" t="s">
        <v>602</v>
      </c>
      <c r="G116" s="102">
        <f t="shared" si="21"/>
        <v>50</v>
      </c>
      <c r="H116" s="102">
        <f t="shared" si="22"/>
        <v>50</v>
      </c>
      <c r="I116" s="102"/>
      <c r="J116" s="102"/>
      <c r="K116" s="102">
        <v>50</v>
      </c>
      <c r="L116" s="90" t="s">
        <v>603</v>
      </c>
      <c r="M116" s="91"/>
    </row>
    <row r="117" s="1" customFormat="1" ht="33" customHeight="1" spans="1:13">
      <c r="A117" s="90">
        <v>11</v>
      </c>
      <c r="B117" s="91" t="s">
        <v>154</v>
      </c>
      <c r="C117" s="73" t="s">
        <v>80</v>
      </c>
      <c r="D117" s="90" t="s">
        <v>829</v>
      </c>
      <c r="E117" s="90"/>
      <c r="F117" s="90" t="s">
        <v>602</v>
      </c>
      <c r="G117" s="102">
        <f t="shared" si="21"/>
        <v>50</v>
      </c>
      <c r="H117" s="102">
        <f t="shared" si="22"/>
        <v>50</v>
      </c>
      <c r="I117" s="102"/>
      <c r="J117" s="102"/>
      <c r="K117" s="102">
        <v>50</v>
      </c>
      <c r="L117" s="90" t="s">
        <v>603</v>
      </c>
      <c r="M117" s="91"/>
    </row>
    <row r="118" s="1" customFormat="1" ht="103.35" customHeight="1" spans="1:13">
      <c r="A118" s="94" t="s">
        <v>376</v>
      </c>
      <c r="B118" s="94" t="s">
        <v>320</v>
      </c>
      <c r="C118" s="103"/>
      <c r="D118" s="94" t="s">
        <v>830</v>
      </c>
      <c r="E118" s="94" t="s">
        <v>831</v>
      </c>
      <c r="F118" s="94"/>
      <c r="G118" s="62">
        <f t="shared" ref="G118:I118" si="23">SUM(G119:G126)</f>
        <v>195</v>
      </c>
      <c r="H118" s="62">
        <f t="shared" si="23"/>
        <v>150</v>
      </c>
      <c r="I118" s="62">
        <f t="shared" si="23"/>
        <v>45</v>
      </c>
      <c r="J118" s="62"/>
      <c r="K118" s="62">
        <f>SUM(K119:K126)</f>
        <v>195</v>
      </c>
      <c r="L118" s="105"/>
      <c r="M118" s="92" t="s">
        <v>832</v>
      </c>
    </row>
    <row r="119" s="1" customFormat="1" ht="22.5" customHeight="1" spans="1:13">
      <c r="A119" s="90">
        <v>1</v>
      </c>
      <c r="B119" s="104" t="s">
        <v>320</v>
      </c>
      <c r="C119" s="97" t="s">
        <v>658</v>
      </c>
      <c r="D119" s="98" t="s">
        <v>833</v>
      </c>
      <c r="E119" s="98" t="s">
        <v>834</v>
      </c>
      <c r="F119" s="98" t="s">
        <v>602</v>
      </c>
      <c r="G119" s="99">
        <f t="shared" ref="G119:G126" si="24">H119+I119</f>
        <v>25</v>
      </c>
      <c r="H119" s="99">
        <v>20</v>
      </c>
      <c r="I119" s="99">
        <v>5</v>
      </c>
      <c r="J119" s="99"/>
      <c r="K119" s="99">
        <v>25</v>
      </c>
      <c r="L119" s="98" t="s">
        <v>603</v>
      </c>
      <c r="M119" s="104"/>
    </row>
    <row r="120" s="1" customFormat="1" ht="22.5" customHeight="1" spans="1:13">
      <c r="A120" s="90">
        <v>2</v>
      </c>
      <c r="B120" s="104" t="s">
        <v>320</v>
      </c>
      <c r="C120" s="97" t="s">
        <v>301</v>
      </c>
      <c r="D120" s="98" t="s">
        <v>835</v>
      </c>
      <c r="E120" s="98" t="s">
        <v>836</v>
      </c>
      <c r="F120" s="98" t="s">
        <v>602</v>
      </c>
      <c r="G120" s="99">
        <f t="shared" si="24"/>
        <v>40</v>
      </c>
      <c r="H120" s="99">
        <v>30</v>
      </c>
      <c r="I120" s="99">
        <v>10</v>
      </c>
      <c r="J120" s="99"/>
      <c r="K120" s="99">
        <v>40</v>
      </c>
      <c r="L120" s="98" t="s">
        <v>603</v>
      </c>
      <c r="M120" s="104"/>
    </row>
    <row r="121" s="1" customFormat="1" ht="22.5" customHeight="1" spans="1:13">
      <c r="A121" s="90">
        <v>3</v>
      </c>
      <c r="B121" s="104" t="s">
        <v>320</v>
      </c>
      <c r="C121" s="97" t="s">
        <v>710</v>
      </c>
      <c r="D121" s="98" t="s">
        <v>837</v>
      </c>
      <c r="E121" s="98" t="s">
        <v>838</v>
      </c>
      <c r="F121" s="98" t="s">
        <v>602</v>
      </c>
      <c r="G121" s="99">
        <f t="shared" si="24"/>
        <v>25</v>
      </c>
      <c r="H121" s="99">
        <v>20</v>
      </c>
      <c r="I121" s="99">
        <v>5</v>
      </c>
      <c r="J121" s="99"/>
      <c r="K121" s="99">
        <v>25</v>
      </c>
      <c r="L121" s="98" t="s">
        <v>603</v>
      </c>
      <c r="M121" s="104"/>
    </row>
    <row r="122" s="1" customFormat="1" ht="32" customHeight="1" spans="1:13">
      <c r="A122" s="90">
        <v>4</v>
      </c>
      <c r="B122" s="104" t="s">
        <v>320</v>
      </c>
      <c r="C122" s="97" t="s">
        <v>839</v>
      </c>
      <c r="D122" s="98" t="s">
        <v>840</v>
      </c>
      <c r="E122" s="98" t="s">
        <v>841</v>
      </c>
      <c r="F122" s="98" t="s">
        <v>602</v>
      </c>
      <c r="G122" s="99">
        <f t="shared" si="24"/>
        <v>20</v>
      </c>
      <c r="H122" s="99">
        <v>15</v>
      </c>
      <c r="I122" s="99">
        <v>5</v>
      </c>
      <c r="J122" s="99"/>
      <c r="K122" s="99">
        <v>20</v>
      </c>
      <c r="L122" s="98" t="s">
        <v>603</v>
      </c>
      <c r="M122" s="104"/>
    </row>
    <row r="123" s="1" customFormat="1" ht="22.5" customHeight="1" spans="1:13">
      <c r="A123" s="90">
        <v>5</v>
      </c>
      <c r="B123" s="104" t="s">
        <v>320</v>
      </c>
      <c r="C123" s="97" t="s">
        <v>777</v>
      </c>
      <c r="D123" s="98" t="s">
        <v>842</v>
      </c>
      <c r="E123" s="98" t="s">
        <v>843</v>
      </c>
      <c r="F123" s="98" t="s">
        <v>602</v>
      </c>
      <c r="G123" s="99">
        <f t="shared" si="24"/>
        <v>20</v>
      </c>
      <c r="H123" s="99">
        <v>15</v>
      </c>
      <c r="I123" s="99">
        <v>5</v>
      </c>
      <c r="J123" s="99"/>
      <c r="K123" s="99">
        <v>20</v>
      </c>
      <c r="L123" s="98" t="s">
        <v>603</v>
      </c>
      <c r="M123" s="104"/>
    </row>
    <row r="124" s="1" customFormat="1" ht="22.5" customHeight="1" spans="1:13">
      <c r="A124" s="90">
        <v>6</v>
      </c>
      <c r="B124" s="104" t="s">
        <v>320</v>
      </c>
      <c r="C124" s="97" t="s">
        <v>783</v>
      </c>
      <c r="D124" s="98" t="s">
        <v>844</v>
      </c>
      <c r="E124" s="98" t="s">
        <v>845</v>
      </c>
      <c r="F124" s="98" t="s">
        <v>602</v>
      </c>
      <c r="G124" s="99">
        <f t="shared" si="24"/>
        <v>20</v>
      </c>
      <c r="H124" s="99">
        <v>15</v>
      </c>
      <c r="I124" s="99">
        <v>5</v>
      </c>
      <c r="J124" s="99"/>
      <c r="K124" s="99">
        <v>20</v>
      </c>
      <c r="L124" s="98" t="s">
        <v>603</v>
      </c>
      <c r="M124" s="104"/>
    </row>
    <row r="125" s="1" customFormat="1" ht="22.5" customHeight="1" spans="1:13">
      <c r="A125" s="90">
        <v>7</v>
      </c>
      <c r="B125" s="104" t="s">
        <v>320</v>
      </c>
      <c r="C125" s="97" t="s">
        <v>47</v>
      </c>
      <c r="D125" s="98" t="s">
        <v>846</v>
      </c>
      <c r="E125" s="98" t="s">
        <v>847</v>
      </c>
      <c r="F125" s="98" t="s">
        <v>602</v>
      </c>
      <c r="G125" s="99">
        <v>25</v>
      </c>
      <c r="H125" s="99">
        <v>20</v>
      </c>
      <c r="I125" s="99">
        <v>5</v>
      </c>
      <c r="J125" s="99"/>
      <c r="K125" s="99">
        <v>25</v>
      </c>
      <c r="L125" s="98" t="s">
        <v>603</v>
      </c>
      <c r="M125" s="91"/>
    </row>
    <row r="126" s="1" customFormat="1" ht="22.5" customHeight="1" spans="1:13">
      <c r="A126" s="90">
        <v>8</v>
      </c>
      <c r="B126" s="104" t="s">
        <v>320</v>
      </c>
      <c r="C126" s="97" t="s">
        <v>653</v>
      </c>
      <c r="D126" s="98" t="s">
        <v>848</v>
      </c>
      <c r="E126" s="98" t="s">
        <v>849</v>
      </c>
      <c r="F126" s="98" t="s">
        <v>602</v>
      </c>
      <c r="G126" s="99">
        <f t="shared" si="24"/>
        <v>20</v>
      </c>
      <c r="H126" s="99">
        <v>15</v>
      </c>
      <c r="I126" s="99">
        <v>5</v>
      </c>
      <c r="J126" s="99"/>
      <c r="K126" s="99">
        <v>20</v>
      </c>
      <c r="L126" s="98" t="s">
        <v>603</v>
      </c>
      <c r="M126" s="91"/>
    </row>
    <row r="127" s="1" customFormat="1" ht="85" customHeight="1" spans="1:13">
      <c r="A127" s="94" t="s">
        <v>383</v>
      </c>
      <c r="B127" s="94" t="s">
        <v>850</v>
      </c>
      <c r="C127" s="103"/>
      <c r="D127" s="94" t="s">
        <v>851</v>
      </c>
      <c r="E127" s="105" t="s">
        <v>852</v>
      </c>
      <c r="F127" s="105"/>
      <c r="G127" s="62">
        <f t="shared" ref="G127:I127" si="25">SUM(G128:G134)</f>
        <v>320</v>
      </c>
      <c r="H127" s="62">
        <f t="shared" si="25"/>
        <v>220</v>
      </c>
      <c r="I127" s="62">
        <f t="shared" si="25"/>
        <v>100</v>
      </c>
      <c r="J127" s="62"/>
      <c r="K127" s="62">
        <f>SUM(K128:K134)</f>
        <v>320</v>
      </c>
      <c r="L127" s="105"/>
      <c r="M127" s="92" t="s">
        <v>853</v>
      </c>
    </row>
    <row r="128" s="1" customFormat="1" ht="22.5" customHeight="1" spans="1:13">
      <c r="A128" s="90">
        <v>1</v>
      </c>
      <c r="B128" s="104" t="s">
        <v>850</v>
      </c>
      <c r="C128" s="97" t="s">
        <v>854</v>
      </c>
      <c r="D128" s="98" t="s">
        <v>855</v>
      </c>
      <c r="E128" s="98" t="s">
        <v>856</v>
      </c>
      <c r="F128" s="98" t="s">
        <v>602</v>
      </c>
      <c r="G128" s="99">
        <f t="shared" ref="G128:G134" si="26">H128+I128</f>
        <v>40</v>
      </c>
      <c r="H128" s="99">
        <f t="shared" ref="H128:H134" si="27">K128-I128</f>
        <v>20</v>
      </c>
      <c r="I128" s="99">
        <v>20</v>
      </c>
      <c r="J128" s="99"/>
      <c r="K128" s="99">
        <v>40</v>
      </c>
      <c r="L128" s="98" t="s">
        <v>603</v>
      </c>
      <c r="M128" s="104"/>
    </row>
    <row r="129" s="1" customFormat="1" ht="22.5" customHeight="1" spans="1:13">
      <c r="A129" s="90">
        <v>2</v>
      </c>
      <c r="B129" s="104" t="s">
        <v>850</v>
      </c>
      <c r="C129" s="97" t="s">
        <v>658</v>
      </c>
      <c r="D129" s="98" t="s">
        <v>857</v>
      </c>
      <c r="E129" s="98" t="s">
        <v>858</v>
      </c>
      <c r="F129" s="98" t="s">
        <v>602</v>
      </c>
      <c r="G129" s="99">
        <f t="shared" si="26"/>
        <v>80</v>
      </c>
      <c r="H129" s="99">
        <f t="shared" si="27"/>
        <v>50</v>
      </c>
      <c r="I129" s="99">
        <v>30</v>
      </c>
      <c r="J129" s="99"/>
      <c r="K129" s="99">
        <v>80</v>
      </c>
      <c r="L129" s="98" t="s">
        <v>603</v>
      </c>
      <c r="M129" s="104"/>
    </row>
    <row r="130" s="1" customFormat="1" ht="22.5" customHeight="1" spans="1:13">
      <c r="A130" s="90">
        <v>3</v>
      </c>
      <c r="B130" s="104" t="s">
        <v>850</v>
      </c>
      <c r="C130" s="97" t="s">
        <v>720</v>
      </c>
      <c r="D130" s="98" t="s">
        <v>859</v>
      </c>
      <c r="E130" s="98" t="s">
        <v>860</v>
      </c>
      <c r="F130" s="98" t="s">
        <v>602</v>
      </c>
      <c r="G130" s="99">
        <f t="shared" si="26"/>
        <v>40</v>
      </c>
      <c r="H130" s="99">
        <f t="shared" si="27"/>
        <v>30</v>
      </c>
      <c r="I130" s="99">
        <v>10</v>
      </c>
      <c r="J130" s="99"/>
      <c r="K130" s="99">
        <v>40</v>
      </c>
      <c r="L130" s="98" t="s">
        <v>603</v>
      </c>
      <c r="M130" s="104"/>
    </row>
    <row r="131" s="1" customFormat="1" ht="22.5" customHeight="1" spans="1:13">
      <c r="A131" s="90">
        <v>4</v>
      </c>
      <c r="B131" s="104" t="s">
        <v>850</v>
      </c>
      <c r="C131" s="97" t="s">
        <v>861</v>
      </c>
      <c r="D131" s="98" t="s">
        <v>862</v>
      </c>
      <c r="E131" s="98" t="s">
        <v>863</v>
      </c>
      <c r="F131" s="98" t="s">
        <v>602</v>
      </c>
      <c r="G131" s="99">
        <f t="shared" si="26"/>
        <v>40</v>
      </c>
      <c r="H131" s="99">
        <f t="shared" si="27"/>
        <v>30</v>
      </c>
      <c r="I131" s="99">
        <v>10</v>
      </c>
      <c r="J131" s="99"/>
      <c r="K131" s="99">
        <v>40</v>
      </c>
      <c r="L131" s="98" t="s">
        <v>603</v>
      </c>
      <c r="M131" s="104"/>
    </row>
    <row r="132" s="1" customFormat="1" ht="22.5" customHeight="1" spans="1:13">
      <c r="A132" s="90">
        <v>5</v>
      </c>
      <c r="B132" s="104" t="s">
        <v>850</v>
      </c>
      <c r="C132" s="97" t="s">
        <v>864</v>
      </c>
      <c r="D132" s="98" t="s">
        <v>865</v>
      </c>
      <c r="E132" s="98" t="s">
        <v>866</v>
      </c>
      <c r="F132" s="98" t="s">
        <v>602</v>
      </c>
      <c r="G132" s="99">
        <f t="shared" si="26"/>
        <v>40</v>
      </c>
      <c r="H132" s="99">
        <f t="shared" si="27"/>
        <v>30</v>
      </c>
      <c r="I132" s="99">
        <v>10</v>
      </c>
      <c r="J132" s="99"/>
      <c r="K132" s="99">
        <v>40</v>
      </c>
      <c r="L132" s="98" t="s">
        <v>603</v>
      </c>
      <c r="M132" s="104"/>
    </row>
    <row r="133" s="1" customFormat="1" ht="22.5" customHeight="1" spans="1:13">
      <c r="A133" s="90">
        <v>6</v>
      </c>
      <c r="B133" s="104" t="s">
        <v>850</v>
      </c>
      <c r="C133" s="97" t="s">
        <v>824</v>
      </c>
      <c r="D133" s="98" t="s">
        <v>867</v>
      </c>
      <c r="E133" s="98" t="s">
        <v>868</v>
      </c>
      <c r="F133" s="98" t="s">
        <v>602</v>
      </c>
      <c r="G133" s="99">
        <f t="shared" si="26"/>
        <v>40</v>
      </c>
      <c r="H133" s="99">
        <f t="shared" si="27"/>
        <v>20</v>
      </c>
      <c r="I133" s="99">
        <v>20</v>
      </c>
      <c r="J133" s="99"/>
      <c r="K133" s="99">
        <v>40</v>
      </c>
      <c r="L133" s="98" t="s">
        <v>603</v>
      </c>
      <c r="M133" s="104" t="s">
        <v>666</v>
      </c>
    </row>
    <row r="134" s="1" customFormat="1" ht="22.5" customHeight="1" spans="1:13">
      <c r="A134" s="90">
        <v>7</v>
      </c>
      <c r="B134" s="104" t="s">
        <v>850</v>
      </c>
      <c r="C134" s="97" t="s">
        <v>653</v>
      </c>
      <c r="D134" s="98" t="s">
        <v>869</v>
      </c>
      <c r="E134" s="98"/>
      <c r="F134" s="98" t="s">
        <v>602</v>
      </c>
      <c r="G134" s="99">
        <f t="shared" si="26"/>
        <v>40</v>
      </c>
      <c r="H134" s="99">
        <f t="shared" si="27"/>
        <v>40</v>
      </c>
      <c r="I134" s="99"/>
      <c r="J134" s="99"/>
      <c r="K134" s="99">
        <v>40</v>
      </c>
      <c r="L134" s="98" t="s">
        <v>603</v>
      </c>
      <c r="M134" s="104"/>
    </row>
    <row r="135" s="1" customFormat="1" ht="88.5" customHeight="1" spans="1:13">
      <c r="A135" s="94" t="s">
        <v>389</v>
      </c>
      <c r="B135" s="94" t="s">
        <v>173</v>
      </c>
      <c r="C135" s="103"/>
      <c r="D135" s="94" t="s">
        <v>870</v>
      </c>
      <c r="E135" s="67"/>
      <c r="F135" s="67"/>
      <c r="G135" s="62">
        <f t="shared" ref="G135:K135" si="28">SUM(G136:G144)</f>
        <v>360</v>
      </c>
      <c r="H135" s="62">
        <f t="shared" si="28"/>
        <v>360</v>
      </c>
      <c r="I135" s="62"/>
      <c r="J135" s="62"/>
      <c r="K135" s="62">
        <f t="shared" si="28"/>
        <v>360</v>
      </c>
      <c r="L135" s="67"/>
      <c r="M135" s="92" t="s">
        <v>871</v>
      </c>
    </row>
    <row r="136" s="1" customFormat="1" ht="22.5" customHeight="1" spans="1:13">
      <c r="A136" s="90">
        <v>1</v>
      </c>
      <c r="B136" s="91" t="s">
        <v>173</v>
      </c>
      <c r="C136" s="73" t="s">
        <v>658</v>
      </c>
      <c r="D136" s="90" t="s">
        <v>872</v>
      </c>
      <c r="E136" s="90"/>
      <c r="F136" s="90" t="s">
        <v>602</v>
      </c>
      <c r="G136" s="102">
        <f t="shared" ref="G136:G144" si="29">H136+I136</f>
        <v>40</v>
      </c>
      <c r="H136" s="102">
        <f t="shared" ref="H136:H144" si="30">K136</f>
        <v>40</v>
      </c>
      <c r="I136" s="102"/>
      <c r="J136" s="102"/>
      <c r="K136" s="102">
        <v>40</v>
      </c>
      <c r="L136" s="90" t="s">
        <v>603</v>
      </c>
      <c r="M136" s="91"/>
    </row>
    <row r="137" s="1" customFormat="1" ht="22.5" customHeight="1" spans="1:13">
      <c r="A137" s="90">
        <v>2</v>
      </c>
      <c r="B137" s="91" t="s">
        <v>173</v>
      </c>
      <c r="C137" s="73" t="s">
        <v>380</v>
      </c>
      <c r="D137" s="90" t="s">
        <v>873</v>
      </c>
      <c r="E137" s="90"/>
      <c r="F137" s="90" t="s">
        <v>602</v>
      </c>
      <c r="G137" s="102">
        <f t="shared" si="29"/>
        <v>40</v>
      </c>
      <c r="H137" s="102">
        <f t="shared" si="30"/>
        <v>40</v>
      </c>
      <c r="I137" s="102"/>
      <c r="J137" s="102"/>
      <c r="K137" s="102">
        <v>40</v>
      </c>
      <c r="L137" s="90" t="s">
        <v>603</v>
      </c>
      <c r="M137" s="91"/>
    </row>
    <row r="138" s="1" customFormat="1" ht="22.5" customHeight="1" spans="1:13">
      <c r="A138" s="90">
        <v>3</v>
      </c>
      <c r="B138" s="91" t="s">
        <v>173</v>
      </c>
      <c r="C138" s="73" t="s">
        <v>874</v>
      </c>
      <c r="D138" s="90" t="s">
        <v>875</v>
      </c>
      <c r="E138" s="90"/>
      <c r="F138" s="90" t="s">
        <v>602</v>
      </c>
      <c r="G138" s="102">
        <f t="shared" si="29"/>
        <v>50</v>
      </c>
      <c r="H138" s="102">
        <f t="shared" si="30"/>
        <v>50</v>
      </c>
      <c r="I138" s="102"/>
      <c r="J138" s="102"/>
      <c r="K138" s="102">
        <v>50</v>
      </c>
      <c r="L138" s="90" t="s">
        <v>603</v>
      </c>
      <c r="M138" s="91"/>
    </row>
    <row r="139" s="1" customFormat="1" ht="22.5" customHeight="1" spans="1:13">
      <c r="A139" s="90">
        <v>4</v>
      </c>
      <c r="B139" s="91" t="s">
        <v>173</v>
      </c>
      <c r="C139" s="73" t="s">
        <v>876</v>
      </c>
      <c r="D139" s="90" t="s">
        <v>877</v>
      </c>
      <c r="E139" s="90"/>
      <c r="F139" s="90" t="s">
        <v>602</v>
      </c>
      <c r="G139" s="102">
        <f t="shared" si="29"/>
        <v>50</v>
      </c>
      <c r="H139" s="102">
        <f t="shared" si="30"/>
        <v>50</v>
      </c>
      <c r="I139" s="102"/>
      <c r="J139" s="102"/>
      <c r="K139" s="102">
        <v>50</v>
      </c>
      <c r="L139" s="90" t="s">
        <v>603</v>
      </c>
      <c r="M139" s="91"/>
    </row>
    <row r="140" s="1" customFormat="1" ht="22.5" customHeight="1" spans="1:13">
      <c r="A140" s="90">
        <v>5</v>
      </c>
      <c r="B140" s="91" t="s">
        <v>173</v>
      </c>
      <c r="C140" s="73" t="s">
        <v>407</v>
      </c>
      <c r="D140" s="90" t="s">
        <v>878</v>
      </c>
      <c r="E140" s="90"/>
      <c r="F140" s="90" t="s">
        <v>602</v>
      </c>
      <c r="G140" s="102">
        <f t="shared" si="29"/>
        <v>50</v>
      </c>
      <c r="H140" s="102">
        <f t="shared" si="30"/>
        <v>50</v>
      </c>
      <c r="I140" s="102"/>
      <c r="J140" s="102"/>
      <c r="K140" s="102">
        <v>50</v>
      </c>
      <c r="L140" s="90" t="s">
        <v>603</v>
      </c>
      <c r="M140" s="91"/>
    </row>
    <row r="141" s="1" customFormat="1" ht="22.5" customHeight="1" spans="1:13">
      <c r="A141" s="90">
        <v>6</v>
      </c>
      <c r="B141" s="91" t="s">
        <v>173</v>
      </c>
      <c r="C141" s="73" t="s">
        <v>802</v>
      </c>
      <c r="D141" s="90" t="s">
        <v>879</v>
      </c>
      <c r="E141" s="90"/>
      <c r="F141" s="90" t="s">
        <v>602</v>
      </c>
      <c r="G141" s="102">
        <f t="shared" si="29"/>
        <v>40</v>
      </c>
      <c r="H141" s="102">
        <f t="shared" si="30"/>
        <v>40</v>
      </c>
      <c r="I141" s="102"/>
      <c r="J141" s="102"/>
      <c r="K141" s="102">
        <v>40</v>
      </c>
      <c r="L141" s="90" t="s">
        <v>603</v>
      </c>
      <c r="M141" s="91"/>
    </row>
    <row r="142" s="1" customFormat="1" ht="22.5" customHeight="1" spans="1:13">
      <c r="A142" s="90">
        <v>7</v>
      </c>
      <c r="B142" s="91" t="s">
        <v>173</v>
      </c>
      <c r="C142" s="73" t="s">
        <v>880</v>
      </c>
      <c r="D142" s="90" t="s">
        <v>881</v>
      </c>
      <c r="E142" s="90"/>
      <c r="F142" s="90" t="s">
        <v>602</v>
      </c>
      <c r="G142" s="102">
        <f t="shared" si="29"/>
        <v>30</v>
      </c>
      <c r="H142" s="102">
        <f t="shared" si="30"/>
        <v>30</v>
      </c>
      <c r="I142" s="102"/>
      <c r="J142" s="102"/>
      <c r="K142" s="102">
        <v>30</v>
      </c>
      <c r="L142" s="90" t="s">
        <v>603</v>
      </c>
      <c r="M142" s="91"/>
    </row>
    <row r="143" s="1" customFormat="1" ht="22.5" customHeight="1" spans="1:13">
      <c r="A143" s="90">
        <v>8</v>
      </c>
      <c r="B143" s="91" t="s">
        <v>173</v>
      </c>
      <c r="C143" s="73" t="s">
        <v>882</v>
      </c>
      <c r="D143" s="90" t="s">
        <v>883</v>
      </c>
      <c r="E143" s="90"/>
      <c r="F143" s="90" t="s">
        <v>602</v>
      </c>
      <c r="G143" s="102">
        <f t="shared" si="29"/>
        <v>30</v>
      </c>
      <c r="H143" s="102">
        <f t="shared" si="30"/>
        <v>30</v>
      </c>
      <c r="I143" s="102"/>
      <c r="J143" s="102"/>
      <c r="K143" s="102">
        <v>30</v>
      </c>
      <c r="L143" s="90" t="s">
        <v>603</v>
      </c>
      <c r="M143" s="91" t="s">
        <v>666</v>
      </c>
    </row>
    <row r="144" s="1" customFormat="1" ht="22.5" customHeight="1" spans="1:13">
      <c r="A144" s="90">
        <v>9</v>
      </c>
      <c r="B144" s="91" t="s">
        <v>173</v>
      </c>
      <c r="C144" s="73" t="s">
        <v>693</v>
      </c>
      <c r="D144" s="90" t="s">
        <v>884</v>
      </c>
      <c r="E144" s="90"/>
      <c r="F144" s="90" t="s">
        <v>602</v>
      </c>
      <c r="G144" s="102">
        <f t="shared" si="29"/>
        <v>30</v>
      </c>
      <c r="H144" s="102">
        <f t="shared" si="30"/>
        <v>30</v>
      </c>
      <c r="I144" s="102"/>
      <c r="J144" s="102"/>
      <c r="K144" s="102">
        <v>30</v>
      </c>
      <c r="L144" s="90" t="s">
        <v>603</v>
      </c>
      <c r="M144" s="91" t="s">
        <v>666</v>
      </c>
    </row>
    <row r="145" s="1" customFormat="1" ht="70" customHeight="1" spans="1:13">
      <c r="A145" s="94" t="s">
        <v>404</v>
      </c>
      <c r="B145" s="94" t="s">
        <v>885</v>
      </c>
      <c r="C145" s="103"/>
      <c r="D145" s="69" t="s">
        <v>886</v>
      </c>
      <c r="E145" s="94"/>
      <c r="F145" s="94"/>
      <c r="G145" s="62">
        <f t="shared" ref="G145:K145" si="31">SUM(G146:G155)</f>
        <v>410</v>
      </c>
      <c r="H145" s="62">
        <f t="shared" si="31"/>
        <v>410</v>
      </c>
      <c r="I145" s="62"/>
      <c r="J145" s="62"/>
      <c r="K145" s="62">
        <f t="shared" si="31"/>
        <v>410</v>
      </c>
      <c r="L145" s="94"/>
      <c r="M145" s="92" t="s">
        <v>887</v>
      </c>
    </row>
    <row r="146" s="1" customFormat="1" ht="34" customHeight="1" spans="1:13">
      <c r="A146" s="90">
        <v>1</v>
      </c>
      <c r="B146" s="91" t="s">
        <v>885</v>
      </c>
      <c r="C146" s="73" t="s">
        <v>888</v>
      </c>
      <c r="D146" s="90" t="s">
        <v>889</v>
      </c>
      <c r="E146" s="90"/>
      <c r="F146" s="90" t="s">
        <v>602</v>
      </c>
      <c r="G146" s="102">
        <f t="shared" ref="G146:G155" si="32">K146</f>
        <v>30</v>
      </c>
      <c r="H146" s="102">
        <f t="shared" ref="H146:H155" si="33">K146</f>
        <v>30</v>
      </c>
      <c r="I146" s="102"/>
      <c r="J146" s="102"/>
      <c r="K146" s="102">
        <v>30</v>
      </c>
      <c r="L146" s="90">
        <v>4600</v>
      </c>
      <c r="M146" s="91" t="s">
        <v>890</v>
      </c>
    </row>
    <row r="147" s="1" customFormat="1" ht="34" customHeight="1" spans="1:13">
      <c r="A147" s="90">
        <v>2</v>
      </c>
      <c r="B147" s="91" t="s">
        <v>885</v>
      </c>
      <c r="C147" s="73" t="s">
        <v>758</v>
      </c>
      <c r="D147" s="90" t="s">
        <v>891</v>
      </c>
      <c r="E147" s="90"/>
      <c r="F147" s="90" t="s">
        <v>602</v>
      </c>
      <c r="G147" s="102">
        <f t="shared" si="32"/>
        <v>60</v>
      </c>
      <c r="H147" s="102">
        <f t="shared" si="33"/>
        <v>60</v>
      </c>
      <c r="I147" s="102"/>
      <c r="J147" s="102"/>
      <c r="K147" s="102">
        <v>60</v>
      </c>
      <c r="L147" s="90">
        <v>4600</v>
      </c>
      <c r="M147" s="91" t="s">
        <v>890</v>
      </c>
    </row>
    <row r="148" s="1" customFormat="1" ht="34" customHeight="1" spans="1:13">
      <c r="A148" s="90">
        <v>3</v>
      </c>
      <c r="B148" s="91" t="s">
        <v>885</v>
      </c>
      <c r="C148" s="73" t="s">
        <v>78</v>
      </c>
      <c r="D148" s="90" t="s">
        <v>892</v>
      </c>
      <c r="E148" s="90"/>
      <c r="F148" s="90" t="s">
        <v>602</v>
      </c>
      <c r="G148" s="102">
        <f t="shared" si="32"/>
        <v>50</v>
      </c>
      <c r="H148" s="102">
        <f t="shared" si="33"/>
        <v>50</v>
      </c>
      <c r="I148" s="102"/>
      <c r="J148" s="102"/>
      <c r="K148" s="102">
        <v>50</v>
      </c>
      <c r="L148" s="90">
        <v>4600</v>
      </c>
      <c r="M148" s="91" t="s">
        <v>890</v>
      </c>
    </row>
    <row r="149" s="1" customFormat="1" ht="34" customHeight="1" spans="1:13">
      <c r="A149" s="90">
        <v>4</v>
      </c>
      <c r="B149" s="91" t="s">
        <v>885</v>
      </c>
      <c r="C149" s="73" t="s">
        <v>720</v>
      </c>
      <c r="D149" s="90" t="s">
        <v>893</v>
      </c>
      <c r="E149" s="90"/>
      <c r="F149" s="90" t="s">
        <v>602</v>
      </c>
      <c r="G149" s="102">
        <f t="shared" si="32"/>
        <v>50</v>
      </c>
      <c r="H149" s="102">
        <f t="shared" si="33"/>
        <v>50</v>
      </c>
      <c r="I149" s="102"/>
      <c r="J149" s="102"/>
      <c r="K149" s="102">
        <v>50</v>
      </c>
      <c r="L149" s="90">
        <v>4600</v>
      </c>
      <c r="M149" s="91" t="s">
        <v>890</v>
      </c>
    </row>
    <row r="150" s="1" customFormat="1" ht="34" customHeight="1" spans="1:13">
      <c r="A150" s="90">
        <v>5</v>
      </c>
      <c r="B150" s="91" t="s">
        <v>885</v>
      </c>
      <c r="C150" s="73" t="s">
        <v>80</v>
      </c>
      <c r="D150" s="90" t="s">
        <v>894</v>
      </c>
      <c r="E150" s="90"/>
      <c r="F150" s="90" t="s">
        <v>602</v>
      </c>
      <c r="G150" s="102">
        <f t="shared" si="32"/>
        <v>50</v>
      </c>
      <c r="H150" s="102">
        <f t="shared" si="33"/>
        <v>50</v>
      </c>
      <c r="I150" s="102"/>
      <c r="J150" s="102"/>
      <c r="K150" s="102">
        <v>50</v>
      </c>
      <c r="L150" s="90">
        <v>4600</v>
      </c>
      <c r="M150" s="91" t="s">
        <v>890</v>
      </c>
    </row>
    <row r="151" s="1" customFormat="1" ht="34" customHeight="1" spans="1:13">
      <c r="A151" s="90">
        <v>6</v>
      </c>
      <c r="B151" s="91" t="s">
        <v>885</v>
      </c>
      <c r="C151" s="73" t="s">
        <v>895</v>
      </c>
      <c r="D151" s="90" t="s">
        <v>896</v>
      </c>
      <c r="E151" s="90"/>
      <c r="F151" s="90" t="s">
        <v>602</v>
      </c>
      <c r="G151" s="102">
        <f t="shared" si="32"/>
        <v>50</v>
      </c>
      <c r="H151" s="102">
        <f t="shared" si="33"/>
        <v>50</v>
      </c>
      <c r="I151" s="102"/>
      <c r="J151" s="102"/>
      <c r="K151" s="102">
        <v>50</v>
      </c>
      <c r="L151" s="90">
        <v>4600</v>
      </c>
      <c r="M151" s="91" t="s">
        <v>890</v>
      </c>
    </row>
    <row r="152" s="1" customFormat="1" ht="34" customHeight="1" spans="1:13">
      <c r="A152" s="90">
        <v>7</v>
      </c>
      <c r="B152" s="91" t="s">
        <v>885</v>
      </c>
      <c r="C152" s="73" t="s">
        <v>783</v>
      </c>
      <c r="D152" s="90" t="s">
        <v>897</v>
      </c>
      <c r="E152" s="90"/>
      <c r="F152" s="90" t="s">
        <v>602</v>
      </c>
      <c r="G152" s="102">
        <f t="shared" si="32"/>
        <v>30</v>
      </c>
      <c r="H152" s="102">
        <f t="shared" si="33"/>
        <v>30</v>
      </c>
      <c r="I152" s="102"/>
      <c r="J152" s="102"/>
      <c r="K152" s="102">
        <v>30</v>
      </c>
      <c r="L152" s="90">
        <v>4600</v>
      </c>
      <c r="M152" s="91" t="s">
        <v>890</v>
      </c>
    </row>
    <row r="153" s="1" customFormat="1" ht="34" customHeight="1" spans="1:13">
      <c r="A153" s="90">
        <v>8</v>
      </c>
      <c r="B153" s="91" t="s">
        <v>885</v>
      </c>
      <c r="C153" s="73" t="s">
        <v>47</v>
      </c>
      <c r="D153" s="90" t="s">
        <v>898</v>
      </c>
      <c r="E153" s="90"/>
      <c r="F153" s="90" t="s">
        <v>602</v>
      </c>
      <c r="G153" s="102">
        <f t="shared" si="32"/>
        <v>30</v>
      </c>
      <c r="H153" s="102">
        <f t="shared" si="33"/>
        <v>30</v>
      </c>
      <c r="I153" s="102"/>
      <c r="J153" s="102"/>
      <c r="K153" s="102">
        <v>30</v>
      </c>
      <c r="L153" s="90">
        <v>4600</v>
      </c>
      <c r="M153" s="91" t="s">
        <v>890</v>
      </c>
    </row>
    <row r="154" s="1" customFormat="1" ht="34" customHeight="1" spans="1:13">
      <c r="A154" s="90">
        <v>9</v>
      </c>
      <c r="B154" s="91" t="s">
        <v>885</v>
      </c>
      <c r="C154" s="73" t="s">
        <v>689</v>
      </c>
      <c r="D154" s="90" t="s">
        <v>899</v>
      </c>
      <c r="E154" s="90"/>
      <c r="F154" s="90" t="s">
        <v>602</v>
      </c>
      <c r="G154" s="102">
        <f t="shared" si="32"/>
        <v>30</v>
      </c>
      <c r="H154" s="102">
        <f t="shared" si="33"/>
        <v>30</v>
      </c>
      <c r="I154" s="102"/>
      <c r="J154" s="102"/>
      <c r="K154" s="102">
        <v>30</v>
      </c>
      <c r="L154" s="90">
        <v>4600</v>
      </c>
      <c r="M154" s="91" t="s">
        <v>890</v>
      </c>
    </row>
    <row r="155" s="1" customFormat="1" ht="34" customHeight="1" spans="1:13">
      <c r="A155" s="90">
        <v>10</v>
      </c>
      <c r="B155" s="91" t="s">
        <v>885</v>
      </c>
      <c r="C155" s="73" t="s">
        <v>623</v>
      </c>
      <c r="D155" s="90" t="s">
        <v>900</v>
      </c>
      <c r="E155" s="90"/>
      <c r="F155" s="90" t="s">
        <v>602</v>
      </c>
      <c r="G155" s="102">
        <f t="shared" si="32"/>
        <v>30</v>
      </c>
      <c r="H155" s="102">
        <f t="shared" si="33"/>
        <v>30</v>
      </c>
      <c r="I155" s="102"/>
      <c r="J155" s="102"/>
      <c r="K155" s="102">
        <v>30</v>
      </c>
      <c r="L155" s="90">
        <v>4600</v>
      </c>
      <c r="M155" s="91" t="s">
        <v>890</v>
      </c>
    </row>
    <row r="156" s="1" customFormat="1" ht="22.5" customHeight="1" spans="1:13">
      <c r="A156" s="63" t="s">
        <v>901</v>
      </c>
      <c r="B156" s="63"/>
      <c r="C156" s="63"/>
      <c r="D156" s="63"/>
      <c r="E156" s="63"/>
      <c r="F156" s="63"/>
      <c r="G156" s="64"/>
      <c r="H156" s="64"/>
      <c r="I156" s="64"/>
      <c r="J156" s="64"/>
      <c r="K156" s="64"/>
      <c r="L156" s="63"/>
      <c r="M156" s="89"/>
    </row>
    <row r="157" s="1" customFormat="1" ht="22.5" customHeight="1" spans="1:13">
      <c r="A157" s="94"/>
      <c r="B157" s="94"/>
      <c r="C157" s="94" t="s">
        <v>597</v>
      </c>
      <c r="D157" s="94"/>
      <c r="E157" s="94"/>
      <c r="F157" s="94"/>
      <c r="G157" s="62">
        <f t="shared" ref="G157:K157" si="34">G158+G179</f>
        <v>1526</v>
      </c>
      <c r="H157" s="62">
        <f t="shared" si="34"/>
        <v>1336</v>
      </c>
      <c r="I157" s="62"/>
      <c r="J157" s="62"/>
      <c r="K157" s="62">
        <f t="shared" si="34"/>
        <v>1526</v>
      </c>
      <c r="L157" s="116"/>
      <c r="M157" s="92"/>
    </row>
    <row r="158" s="1" customFormat="1" ht="98" customHeight="1" spans="1:13">
      <c r="A158" s="94" t="s">
        <v>19</v>
      </c>
      <c r="B158" s="61" t="s">
        <v>902</v>
      </c>
      <c r="C158" s="111"/>
      <c r="D158" s="111" t="s">
        <v>903</v>
      </c>
      <c r="E158" s="111"/>
      <c r="F158" s="111"/>
      <c r="G158" s="112">
        <f t="shared" ref="G158:K158" si="35">SUM(G159:G178)</f>
        <v>960</v>
      </c>
      <c r="H158" s="112">
        <f t="shared" si="35"/>
        <v>770</v>
      </c>
      <c r="I158" s="112"/>
      <c r="J158" s="112"/>
      <c r="K158" s="112">
        <f t="shared" si="35"/>
        <v>960</v>
      </c>
      <c r="L158" s="111"/>
      <c r="M158" s="117" t="s">
        <v>904</v>
      </c>
    </row>
    <row r="159" s="1" customFormat="1" ht="22.5" customHeight="1" spans="1:13">
      <c r="A159" s="71">
        <v>1</v>
      </c>
      <c r="B159" s="72" t="s">
        <v>902</v>
      </c>
      <c r="C159" s="103" t="s">
        <v>905</v>
      </c>
      <c r="D159" s="113" t="s">
        <v>906</v>
      </c>
      <c r="E159" s="71"/>
      <c r="F159" s="71">
        <v>3</v>
      </c>
      <c r="G159" s="77">
        <v>50</v>
      </c>
      <c r="H159" s="77">
        <v>30</v>
      </c>
      <c r="I159" s="77"/>
      <c r="J159" s="77"/>
      <c r="K159" s="77">
        <v>50</v>
      </c>
      <c r="L159" s="71"/>
      <c r="M159" s="72" t="s">
        <v>907</v>
      </c>
    </row>
    <row r="160" s="1" customFormat="1" ht="33" customHeight="1" spans="1:13">
      <c r="A160" s="71">
        <v>2</v>
      </c>
      <c r="B160" s="72" t="s">
        <v>902</v>
      </c>
      <c r="C160" s="103" t="s">
        <v>908</v>
      </c>
      <c r="D160" s="113" t="s">
        <v>909</v>
      </c>
      <c r="E160" s="71"/>
      <c r="F160" s="71">
        <v>3</v>
      </c>
      <c r="G160" s="77">
        <v>50</v>
      </c>
      <c r="H160" s="77">
        <v>30</v>
      </c>
      <c r="I160" s="77"/>
      <c r="J160" s="77"/>
      <c r="K160" s="77">
        <v>50</v>
      </c>
      <c r="L160" s="71"/>
      <c r="M160" s="72" t="s">
        <v>907</v>
      </c>
    </row>
    <row r="161" s="1" customFormat="1" ht="33" customHeight="1" spans="1:13">
      <c r="A161" s="71">
        <v>3</v>
      </c>
      <c r="B161" s="72" t="s">
        <v>902</v>
      </c>
      <c r="C161" s="103" t="s">
        <v>910</v>
      </c>
      <c r="D161" s="113" t="s">
        <v>911</v>
      </c>
      <c r="E161" s="71"/>
      <c r="F161" s="71">
        <v>3</v>
      </c>
      <c r="G161" s="77">
        <v>50</v>
      </c>
      <c r="H161" s="77">
        <v>30</v>
      </c>
      <c r="I161" s="77"/>
      <c r="J161" s="77"/>
      <c r="K161" s="77">
        <v>50</v>
      </c>
      <c r="L161" s="71"/>
      <c r="M161" s="72" t="s">
        <v>907</v>
      </c>
    </row>
    <row r="162" s="1" customFormat="1" ht="36" customHeight="1" spans="1:13">
      <c r="A162" s="71">
        <v>4</v>
      </c>
      <c r="B162" s="72" t="s">
        <v>902</v>
      </c>
      <c r="C162" s="114" t="s">
        <v>912</v>
      </c>
      <c r="D162" s="113" t="s">
        <v>913</v>
      </c>
      <c r="E162" s="71"/>
      <c r="F162" s="71">
        <v>3</v>
      </c>
      <c r="G162" s="77">
        <v>50</v>
      </c>
      <c r="H162" s="77">
        <v>30</v>
      </c>
      <c r="I162" s="77"/>
      <c r="J162" s="77"/>
      <c r="K162" s="77">
        <v>50</v>
      </c>
      <c r="L162" s="71"/>
      <c r="M162" s="72" t="s">
        <v>907</v>
      </c>
    </row>
    <row r="163" s="1" customFormat="1" ht="22.5" customHeight="1" spans="1:13">
      <c r="A163" s="71">
        <v>5</v>
      </c>
      <c r="B163" s="72" t="s">
        <v>902</v>
      </c>
      <c r="C163" s="103" t="s">
        <v>392</v>
      </c>
      <c r="D163" s="113" t="s">
        <v>914</v>
      </c>
      <c r="E163" s="71"/>
      <c r="F163" s="71">
        <v>3</v>
      </c>
      <c r="G163" s="77">
        <v>50</v>
      </c>
      <c r="H163" s="77">
        <v>30</v>
      </c>
      <c r="I163" s="77"/>
      <c r="J163" s="77"/>
      <c r="K163" s="77">
        <v>50</v>
      </c>
      <c r="L163" s="71"/>
      <c r="M163" s="72" t="s">
        <v>915</v>
      </c>
    </row>
    <row r="164" s="1" customFormat="1" ht="22.5" customHeight="1" spans="1:13">
      <c r="A164" s="71">
        <v>6</v>
      </c>
      <c r="B164" s="72" t="s">
        <v>902</v>
      </c>
      <c r="C164" s="103" t="s">
        <v>916</v>
      </c>
      <c r="D164" s="113" t="s">
        <v>917</v>
      </c>
      <c r="E164" s="71"/>
      <c r="F164" s="71">
        <v>6</v>
      </c>
      <c r="G164" s="77">
        <v>30</v>
      </c>
      <c r="H164" s="77">
        <v>30</v>
      </c>
      <c r="I164" s="77"/>
      <c r="J164" s="77"/>
      <c r="K164" s="77">
        <v>30</v>
      </c>
      <c r="L164" s="71"/>
      <c r="M164" s="72" t="s">
        <v>918</v>
      </c>
    </row>
    <row r="165" s="1" customFormat="1" ht="40" customHeight="1" spans="1:13">
      <c r="A165" s="71">
        <v>7</v>
      </c>
      <c r="B165" s="72" t="s">
        <v>902</v>
      </c>
      <c r="C165" s="103" t="s">
        <v>919</v>
      </c>
      <c r="D165" s="113" t="s">
        <v>920</v>
      </c>
      <c r="E165" s="71"/>
      <c r="F165" s="71">
        <v>6</v>
      </c>
      <c r="G165" s="77">
        <v>30</v>
      </c>
      <c r="H165" s="77">
        <v>30</v>
      </c>
      <c r="I165" s="77"/>
      <c r="J165" s="77"/>
      <c r="K165" s="77">
        <v>30</v>
      </c>
      <c r="L165" s="71"/>
      <c r="M165" s="72" t="s">
        <v>918</v>
      </c>
    </row>
    <row r="166" s="1" customFormat="1" ht="42" customHeight="1" spans="1:13">
      <c r="A166" s="71">
        <v>8</v>
      </c>
      <c r="B166" s="72" t="s">
        <v>902</v>
      </c>
      <c r="C166" s="114" t="s">
        <v>908</v>
      </c>
      <c r="D166" s="113" t="s">
        <v>921</v>
      </c>
      <c r="E166" s="71"/>
      <c r="F166" s="71">
        <v>5</v>
      </c>
      <c r="G166" s="77">
        <v>50</v>
      </c>
      <c r="H166" s="77">
        <v>50</v>
      </c>
      <c r="I166" s="77"/>
      <c r="J166" s="77"/>
      <c r="K166" s="77">
        <v>50</v>
      </c>
      <c r="L166" s="71"/>
      <c r="M166" s="72" t="s">
        <v>922</v>
      </c>
    </row>
    <row r="167" s="1" customFormat="1" ht="35" customHeight="1" spans="1:13">
      <c r="A167" s="71">
        <v>9</v>
      </c>
      <c r="B167" s="72" t="s">
        <v>902</v>
      </c>
      <c r="C167" s="103" t="s">
        <v>923</v>
      </c>
      <c r="D167" s="113" t="s">
        <v>924</v>
      </c>
      <c r="E167" s="71"/>
      <c r="F167" s="71">
        <v>5</v>
      </c>
      <c r="G167" s="77">
        <v>50</v>
      </c>
      <c r="H167" s="77">
        <v>50</v>
      </c>
      <c r="I167" s="77"/>
      <c r="J167" s="77"/>
      <c r="K167" s="77">
        <v>50</v>
      </c>
      <c r="L167" s="71"/>
      <c r="M167" s="72" t="s">
        <v>925</v>
      </c>
    </row>
    <row r="168" s="1" customFormat="1" ht="22.5" customHeight="1" spans="1:13">
      <c r="A168" s="71">
        <v>10</v>
      </c>
      <c r="B168" s="72" t="s">
        <v>902</v>
      </c>
      <c r="C168" s="103" t="s">
        <v>926</v>
      </c>
      <c r="D168" s="113" t="s">
        <v>927</v>
      </c>
      <c r="E168" s="71"/>
      <c r="F168" s="71">
        <v>5</v>
      </c>
      <c r="G168" s="77">
        <v>50</v>
      </c>
      <c r="H168" s="77">
        <v>20</v>
      </c>
      <c r="I168" s="77"/>
      <c r="J168" s="77"/>
      <c r="K168" s="77">
        <v>50</v>
      </c>
      <c r="L168" s="71"/>
      <c r="M168" s="72" t="s">
        <v>928</v>
      </c>
    </row>
    <row r="169" s="1" customFormat="1" ht="34" customHeight="1" spans="1:13">
      <c r="A169" s="71">
        <v>11</v>
      </c>
      <c r="B169" s="72" t="s">
        <v>902</v>
      </c>
      <c r="C169" s="103" t="s">
        <v>919</v>
      </c>
      <c r="D169" s="113" t="s">
        <v>929</v>
      </c>
      <c r="E169" s="71"/>
      <c r="F169" s="71">
        <v>5</v>
      </c>
      <c r="G169" s="77">
        <v>50</v>
      </c>
      <c r="H169" s="77">
        <v>50</v>
      </c>
      <c r="I169" s="77"/>
      <c r="J169" s="77"/>
      <c r="K169" s="77">
        <v>50</v>
      </c>
      <c r="L169" s="71"/>
      <c r="M169" s="72" t="s">
        <v>925</v>
      </c>
    </row>
    <row r="170" s="1" customFormat="1" ht="34" customHeight="1" spans="1:13">
      <c r="A170" s="71">
        <v>12</v>
      </c>
      <c r="B170" s="72" t="s">
        <v>902</v>
      </c>
      <c r="C170" s="103" t="s">
        <v>537</v>
      </c>
      <c r="D170" s="113" t="s">
        <v>930</v>
      </c>
      <c r="E170" s="71"/>
      <c r="F170" s="71">
        <v>5</v>
      </c>
      <c r="G170" s="77">
        <v>50</v>
      </c>
      <c r="H170" s="77">
        <v>50</v>
      </c>
      <c r="I170" s="77"/>
      <c r="J170" s="77"/>
      <c r="K170" s="77">
        <v>50</v>
      </c>
      <c r="L170" s="71"/>
      <c r="M170" s="72" t="s">
        <v>922</v>
      </c>
    </row>
    <row r="171" s="1" customFormat="1" ht="34" customHeight="1" spans="1:13">
      <c r="A171" s="71">
        <v>13</v>
      </c>
      <c r="B171" s="72" t="s">
        <v>902</v>
      </c>
      <c r="C171" s="103" t="s">
        <v>931</v>
      </c>
      <c r="D171" s="113" t="s">
        <v>932</v>
      </c>
      <c r="E171" s="71"/>
      <c r="F171" s="71">
        <v>5</v>
      </c>
      <c r="G171" s="77">
        <v>50</v>
      </c>
      <c r="H171" s="77">
        <v>50</v>
      </c>
      <c r="I171" s="77"/>
      <c r="J171" s="77"/>
      <c r="K171" s="77">
        <v>50</v>
      </c>
      <c r="L171" s="71"/>
      <c r="M171" s="72" t="s">
        <v>925</v>
      </c>
    </row>
    <row r="172" s="1" customFormat="1" ht="31" customHeight="1" spans="1:13">
      <c r="A172" s="71">
        <v>14</v>
      </c>
      <c r="B172" s="72" t="s">
        <v>902</v>
      </c>
      <c r="C172" s="103" t="s">
        <v>933</v>
      </c>
      <c r="D172" s="113" t="s">
        <v>934</v>
      </c>
      <c r="E172" s="71"/>
      <c r="F172" s="71">
        <v>5</v>
      </c>
      <c r="G172" s="77">
        <v>50</v>
      </c>
      <c r="H172" s="77">
        <v>20</v>
      </c>
      <c r="I172" s="77"/>
      <c r="J172" s="77"/>
      <c r="K172" s="77">
        <v>50</v>
      </c>
      <c r="L172" s="71"/>
      <c r="M172" s="72" t="s">
        <v>935</v>
      </c>
    </row>
    <row r="173" s="1" customFormat="1" ht="22.5" customHeight="1" spans="1:13">
      <c r="A173" s="71">
        <v>15</v>
      </c>
      <c r="B173" s="72" t="s">
        <v>902</v>
      </c>
      <c r="C173" s="114" t="s">
        <v>936</v>
      </c>
      <c r="D173" s="113" t="s">
        <v>937</v>
      </c>
      <c r="E173" s="71"/>
      <c r="F173" s="71">
        <v>5</v>
      </c>
      <c r="G173" s="77">
        <v>50</v>
      </c>
      <c r="H173" s="77">
        <v>50</v>
      </c>
      <c r="I173" s="77"/>
      <c r="J173" s="77"/>
      <c r="K173" s="77">
        <v>50</v>
      </c>
      <c r="L173" s="71"/>
      <c r="M173" s="72" t="s">
        <v>922</v>
      </c>
    </row>
    <row r="174" s="1" customFormat="1" ht="22.5" customHeight="1" spans="1:13">
      <c r="A174" s="71">
        <v>16</v>
      </c>
      <c r="B174" s="72" t="s">
        <v>902</v>
      </c>
      <c r="C174" s="114" t="s">
        <v>124</v>
      </c>
      <c r="D174" s="113" t="s">
        <v>938</v>
      </c>
      <c r="E174" s="71"/>
      <c r="F174" s="71">
        <v>5</v>
      </c>
      <c r="G174" s="77">
        <v>50</v>
      </c>
      <c r="H174" s="77">
        <v>20</v>
      </c>
      <c r="I174" s="77"/>
      <c r="J174" s="77"/>
      <c r="K174" s="77">
        <v>50</v>
      </c>
      <c r="L174" s="71"/>
      <c r="M174" s="72" t="s">
        <v>939</v>
      </c>
    </row>
    <row r="175" s="1" customFormat="1" ht="37" customHeight="1" spans="1:13">
      <c r="A175" s="71">
        <v>17</v>
      </c>
      <c r="B175" s="72" t="s">
        <v>902</v>
      </c>
      <c r="C175" s="114" t="s">
        <v>940</v>
      </c>
      <c r="D175" s="113" t="s">
        <v>941</v>
      </c>
      <c r="E175" s="71"/>
      <c r="F175" s="71">
        <v>5</v>
      </c>
      <c r="G175" s="77">
        <v>50</v>
      </c>
      <c r="H175" s="77">
        <v>50</v>
      </c>
      <c r="I175" s="77"/>
      <c r="J175" s="77"/>
      <c r="K175" s="77">
        <v>50</v>
      </c>
      <c r="L175" s="71"/>
      <c r="M175" s="72" t="s">
        <v>925</v>
      </c>
    </row>
    <row r="176" s="1" customFormat="1" ht="22.5" customHeight="1" spans="1:13">
      <c r="A176" s="71">
        <v>18</v>
      </c>
      <c r="B176" s="72" t="s">
        <v>902</v>
      </c>
      <c r="C176" s="114" t="s">
        <v>942</v>
      </c>
      <c r="D176" s="113" t="s">
        <v>943</v>
      </c>
      <c r="E176" s="71"/>
      <c r="F176" s="71">
        <v>5</v>
      </c>
      <c r="G176" s="77">
        <v>50</v>
      </c>
      <c r="H176" s="77">
        <v>50</v>
      </c>
      <c r="I176" s="77"/>
      <c r="J176" s="77"/>
      <c r="K176" s="77">
        <v>50</v>
      </c>
      <c r="L176" s="71"/>
      <c r="M176" s="72" t="s">
        <v>925</v>
      </c>
    </row>
    <row r="177" s="1" customFormat="1" ht="22.5" customHeight="1" spans="1:13">
      <c r="A177" s="71">
        <v>19</v>
      </c>
      <c r="B177" s="72" t="s">
        <v>902</v>
      </c>
      <c r="C177" s="114" t="s">
        <v>944</v>
      </c>
      <c r="D177" s="113" t="s">
        <v>945</v>
      </c>
      <c r="E177" s="71"/>
      <c r="F177" s="71">
        <v>5</v>
      </c>
      <c r="G177" s="77">
        <v>50</v>
      </c>
      <c r="H177" s="77">
        <v>50</v>
      </c>
      <c r="I177" s="77"/>
      <c r="J177" s="77"/>
      <c r="K177" s="77">
        <v>50</v>
      </c>
      <c r="L177" s="71"/>
      <c r="M177" s="72" t="s">
        <v>925</v>
      </c>
    </row>
    <row r="178" s="1" customFormat="1" ht="22.5" customHeight="1" spans="1:13">
      <c r="A178" s="71">
        <v>20</v>
      </c>
      <c r="B178" s="72" t="s">
        <v>902</v>
      </c>
      <c r="C178" s="114" t="s">
        <v>946</v>
      </c>
      <c r="D178" s="113" t="s">
        <v>947</v>
      </c>
      <c r="E178" s="71"/>
      <c r="F178" s="71">
        <v>5</v>
      </c>
      <c r="G178" s="77">
        <v>50</v>
      </c>
      <c r="H178" s="77">
        <v>50</v>
      </c>
      <c r="I178" s="77"/>
      <c r="J178" s="77"/>
      <c r="K178" s="77">
        <v>50</v>
      </c>
      <c r="L178" s="71"/>
      <c r="M178" s="72" t="s">
        <v>948</v>
      </c>
    </row>
    <row r="179" s="1" customFormat="1" ht="81" customHeight="1" spans="1:13">
      <c r="A179" s="61" t="s">
        <v>40</v>
      </c>
      <c r="B179" s="61" t="s">
        <v>949</v>
      </c>
      <c r="C179" s="61"/>
      <c r="D179" s="111" t="s">
        <v>950</v>
      </c>
      <c r="E179" s="61"/>
      <c r="F179" s="61"/>
      <c r="G179" s="115">
        <f t="shared" ref="G179:K179" si="36">SUM(G180:G192)</f>
        <v>566</v>
      </c>
      <c r="H179" s="115">
        <f t="shared" si="36"/>
        <v>566</v>
      </c>
      <c r="I179" s="115"/>
      <c r="J179" s="115"/>
      <c r="K179" s="115">
        <f t="shared" si="36"/>
        <v>566</v>
      </c>
      <c r="L179" s="61" t="s">
        <v>951</v>
      </c>
      <c r="M179" s="118" t="s">
        <v>952</v>
      </c>
    </row>
    <row r="180" s="1" customFormat="1" ht="34" customHeight="1" spans="1:13">
      <c r="A180" s="71">
        <v>1</v>
      </c>
      <c r="B180" s="72" t="s">
        <v>949</v>
      </c>
      <c r="C180" s="103" t="s">
        <v>99</v>
      </c>
      <c r="D180" s="74" t="s">
        <v>953</v>
      </c>
      <c r="E180" s="71"/>
      <c r="F180" s="71" t="s">
        <v>602</v>
      </c>
      <c r="G180" s="77">
        <f t="shared" ref="G180:G192" si="37">H180</f>
        <v>76</v>
      </c>
      <c r="H180" s="77">
        <v>76</v>
      </c>
      <c r="I180" s="77"/>
      <c r="J180" s="77"/>
      <c r="K180" s="77">
        <v>76</v>
      </c>
      <c r="L180" s="71">
        <v>3300</v>
      </c>
      <c r="M180" s="119"/>
    </row>
    <row r="181" s="1" customFormat="1" ht="34" customHeight="1" spans="1:13">
      <c r="A181" s="71">
        <v>2</v>
      </c>
      <c r="B181" s="72" t="s">
        <v>949</v>
      </c>
      <c r="C181" s="103" t="s">
        <v>954</v>
      </c>
      <c r="D181" s="74" t="s">
        <v>955</v>
      </c>
      <c r="E181" s="71"/>
      <c r="F181" s="71" t="s">
        <v>602</v>
      </c>
      <c r="G181" s="77">
        <f t="shared" si="37"/>
        <v>40</v>
      </c>
      <c r="H181" s="77">
        <v>40</v>
      </c>
      <c r="I181" s="77"/>
      <c r="J181" s="77"/>
      <c r="K181" s="77">
        <v>40</v>
      </c>
      <c r="L181" s="71">
        <v>3300</v>
      </c>
      <c r="M181" s="119" t="s">
        <v>666</v>
      </c>
    </row>
    <row r="182" s="1" customFormat="1" ht="34" customHeight="1" spans="1:13">
      <c r="A182" s="71">
        <v>3</v>
      </c>
      <c r="B182" s="72" t="s">
        <v>949</v>
      </c>
      <c r="C182" s="103" t="s">
        <v>956</v>
      </c>
      <c r="D182" s="74" t="s">
        <v>957</v>
      </c>
      <c r="E182" s="71"/>
      <c r="F182" s="71" t="s">
        <v>602</v>
      </c>
      <c r="G182" s="77">
        <f t="shared" si="37"/>
        <v>40</v>
      </c>
      <c r="H182" s="77">
        <v>40</v>
      </c>
      <c r="I182" s="77"/>
      <c r="J182" s="77"/>
      <c r="K182" s="77">
        <v>40</v>
      </c>
      <c r="L182" s="71">
        <v>3300</v>
      </c>
      <c r="M182" s="119"/>
    </row>
    <row r="183" s="1" customFormat="1" ht="34" customHeight="1" spans="1:13">
      <c r="A183" s="71">
        <v>4</v>
      </c>
      <c r="B183" s="72" t="s">
        <v>949</v>
      </c>
      <c r="C183" s="103" t="s">
        <v>958</v>
      </c>
      <c r="D183" s="74" t="s">
        <v>959</v>
      </c>
      <c r="E183" s="71"/>
      <c r="F183" s="71" t="s">
        <v>602</v>
      </c>
      <c r="G183" s="77">
        <f t="shared" si="37"/>
        <v>40</v>
      </c>
      <c r="H183" s="77">
        <v>40</v>
      </c>
      <c r="I183" s="77"/>
      <c r="J183" s="77"/>
      <c r="K183" s="77">
        <v>40</v>
      </c>
      <c r="L183" s="71">
        <v>3300</v>
      </c>
      <c r="M183" s="119"/>
    </row>
    <row r="184" s="1" customFormat="1" ht="34" customHeight="1" spans="1:13">
      <c r="A184" s="71">
        <v>5</v>
      </c>
      <c r="B184" s="72" t="s">
        <v>949</v>
      </c>
      <c r="C184" s="103" t="s">
        <v>908</v>
      </c>
      <c r="D184" s="74" t="s">
        <v>960</v>
      </c>
      <c r="E184" s="71"/>
      <c r="F184" s="71" t="s">
        <v>602</v>
      </c>
      <c r="G184" s="77">
        <f t="shared" si="37"/>
        <v>50</v>
      </c>
      <c r="H184" s="77">
        <v>50</v>
      </c>
      <c r="I184" s="77"/>
      <c r="J184" s="77"/>
      <c r="K184" s="77">
        <v>50</v>
      </c>
      <c r="L184" s="71">
        <v>3300</v>
      </c>
      <c r="M184" s="119"/>
    </row>
    <row r="185" s="1" customFormat="1" ht="34" customHeight="1" spans="1:13">
      <c r="A185" s="71">
        <v>6</v>
      </c>
      <c r="B185" s="72" t="s">
        <v>949</v>
      </c>
      <c r="C185" s="103" t="s">
        <v>537</v>
      </c>
      <c r="D185" s="74" t="s">
        <v>961</v>
      </c>
      <c r="E185" s="71"/>
      <c r="F185" s="71" t="s">
        <v>602</v>
      </c>
      <c r="G185" s="77">
        <f t="shared" si="37"/>
        <v>40</v>
      </c>
      <c r="H185" s="77">
        <v>40</v>
      </c>
      <c r="I185" s="77"/>
      <c r="J185" s="77"/>
      <c r="K185" s="77">
        <v>40</v>
      </c>
      <c r="L185" s="71">
        <v>3300</v>
      </c>
      <c r="M185" s="119"/>
    </row>
    <row r="186" s="1" customFormat="1" ht="34" customHeight="1" spans="1:13">
      <c r="A186" s="71">
        <v>7</v>
      </c>
      <c r="B186" s="72" t="s">
        <v>949</v>
      </c>
      <c r="C186" s="103" t="s">
        <v>693</v>
      </c>
      <c r="D186" s="74" t="s">
        <v>962</v>
      </c>
      <c r="E186" s="71"/>
      <c r="F186" s="71" t="s">
        <v>602</v>
      </c>
      <c r="G186" s="77">
        <f t="shared" si="37"/>
        <v>40</v>
      </c>
      <c r="H186" s="77">
        <v>40</v>
      </c>
      <c r="I186" s="77"/>
      <c r="J186" s="77"/>
      <c r="K186" s="77">
        <v>40</v>
      </c>
      <c r="L186" s="71">
        <v>3300</v>
      </c>
      <c r="M186" s="119"/>
    </row>
    <row r="187" s="1" customFormat="1" ht="34" customHeight="1" spans="1:13">
      <c r="A187" s="71">
        <v>8</v>
      </c>
      <c r="B187" s="72" t="s">
        <v>949</v>
      </c>
      <c r="C187" s="103" t="s">
        <v>963</v>
      </c>
      <c r="D187" s="74" t="s">
        <v>964</v>
      </c>
      <c r="E187" s="71"/>
      <c r="F187" s="71" t="s">
        <v>602</v>
      </c>
      <c r="G187" s="77">
        <f t="shared" si="37"/>
        <v>40</v>
      </c>
      <c r="H187" s="77">
        <v>40</v>
      </c>
      <c r="I187" s="77"/>
      <c r="J187" s="77"/>
      <c r="K187" s="77">
        <v>40</v>
      </c>
      <c r="L187" s="71">
        <v>3300</v>
      </c>
      <c r="M187" s="119" t="s">
        <v>666</v>
      </c>
    </row>
    <row r="188" s="1" customFormat="1" ht="34" customHeight="1" spans="1:13">
      <c r="A188" s="71">
        <v>9</v>
      </c>
      <c r="B188" s="72" t="s">
        <v>949</v>
      </c>
      <c r="C188" s="103" t="s">
        <v>965</v>
      </c>
      <c r="D188" s="74" t="s">
        <v>966</v>
      </c>
      <c r="E188" s="71"/>
      <c r="F188" s="71" t="s">
        <v>602</v>
      </c>
      <c r="G188" s="77">
        <f t="shared" si="37"/>
        <v>40</v>
      </c>
      <c r="H188" s="77">
        <v>40</v>
      </c>
      <c r="I188" s="77"/>
      <c r="J188" s="77"/>
      <c r="K188" s="77">
        <v>40</v>
      </c>
      <c r="L188" s="71">
        <v>3300</v>
      </c>
      <c r="M188" s="119"/>
    </row>
    <row r="189" s="1" customFormat="1" ht="34" customHeight="1" spans="1:13">
      <c r="A189" s="71">
        <v>10</v>
      </c>
      <c r="B189" s="72" t="s">
        <v>949</v>
      </c>
      <c r="C189" s="103" t="s">
        <v>967</v>
      </c>
      <c r="D189" s="74" t="s">
        <v>968</v>
      </c>
      <c r="E189" s="71"/>
      <c r="F189" s="71" t="s">
        <v>602</v>
      </c>
      <c r="G189" s="77">
        <f t="shared" si="37"/>
        <v>30</v>
      </c>
      <c r="H189" s="77">
        <v>30</v>
      </c>
      <c r="I189" s="77"/>
      <c r="J189" s="77"/>
      <c r="K189" s="77">
        <v>30</v>
      </c>
      <c r="L189" s="71">
        <v>3300</v>
      </c>
      <c r="M189" s="119"/>
    </row>
    <row r="190" s="1" customFormat="1" ht="34" customHeight="1" spans="1:13">
      <c r="A190" s="71">
        <v>11</v>
      </c>
      <c r="B190" s="72" t="s">
        <v>949</v>
      </c>
      <c r="C190" s="103" t="s">
        <v>969</v>
      </c>
      <c r="D190" s="74" t="s">
        <v>970</v>
      </c>
      <c r="E190" s="71"/>
      <c r="F190" s="71" t="s">
        <v>602</v>
      </c>
      <c r="G190" s="77">
        <f t="shared" si="37"/>
        <v>40</v>
      </c>
      <c r="H190" s="77">
        <v>40</v>
      </c>
      <c r="I190" s="77"/>
      <c r="J190" s="77"/>
      <c r="K190" s="77">
        <v>40</v>
      </c>
      <c r="L190" s="71" t="s">
        <v>603</v>
      </c>
      <c r="M190" s="119"/>
    </row>
    <row r="191" s="1" customFormat="1" ht="34" customHeight="1" spans="1:13">
      <c r="A191" s="71">
        <v>12</v>
      </c>
      <c r="B191" s="72" t="s">
        <v>949</v>
      </c>
      <c r="C191" s="103" t="s">
        <v>971</v>
      </c>
      <c r="D191" s="74" t="s">
        <v>972</v>
      </c>
      <c r="E191" s="71"/>
      <c r="F191" s="71" t="s">
        <v>602</v>
      </c>
      <c r="G191" s="77">
        <f t="shared" si="37"/>
        <v>50</v>
      </c>
      <c r="H191" s="77">
        <v>50</v>
      </c>
      <c r="I191" s="77"/>
      <c r="J191" s="77"/>
      <c r="K191" s="77">
        <v>50</v>
      </c>
      <c r="L191" s="71" t="s">
        <v>603</v>
      </c>
      <c r="M191" s="119" t="s">
        <v>666</v>
      </c>
    </row>
    <row r="192" s="1" customFormat="1" ht="34" customHeight="1" spans="1:13">
      <c r="A192" s="71">
        <v>13</v>
      </c>
      <c r="B192" s="72" t="s">
        <v>949</v>
      </c>
      <c r="C192" s="103" t="s">
        <v>973</v>
      </c>
      <c r="D192" s="74" t="s">
        <v>974</v>
      </c>
      <c r="E192" s="71"/>
      <c r="F192" s="71" t="s">
        <v>602</v>
      </c>
      <c r="G192" s="77">
        <f t="shared" si="37"/>
        <v>40</v>
      </c>
      <c r="H192" s="77">
        <v>40</v>
      </c>
      <c r="I192" s="77"/>
      <c r="J192" s="77"/>
      <c r="K192" s="77">
        <v>40</v>
      </c>
      <c r="L192" s="71">
        <v>3300</v>
      </c>
      <c r="M192" s="119"/>
    </row>
    <row r="193" s="1" customFormat="1" ht="22.5" customHeight="1" spans="1:13">
      <c r="A193" s="120" t="s">
        <v>975</v>
      </c>
      <c r="B193" s="120"/>
      <c r="C193" s="120"/>
      <c r="D193" s="120"/>
      <c r="E193" s="120"/>
      <c r="F193" s="120"/>
      <c r="G193" s="121"/>
      <c r="H193" s="121"/>
      <c r="I193" s="121"/>
      <c r="J193" s="121"/>
      <c r="K193" s="121"/>
      <c r="L193" s="120"/>
      <c r="M193" s="136"/>
    </row>
    <row r="194" s="1" customFormat="1" ht="22.5" customHeight="1" spans="1:13">
      <c r="A194" s="71"/>
      <c r="B194" s="71"/>
      <c r="C194" s="122" t="s">
        <v>597</v>
      </c>
      <c r="D194" s="122"/>
      <c r="E194" s="123"/>
      <c r="F194" s="123"/>
      <c r="G194" s="62">
        <f>G195+G215+G231+G251+G261+G270+G281+G301+G317+G325+G331+G340+G346+G354</f>
        <v>1167</v>
      </c>
      <c r="H194" s="62">
        <f>H195+H215+H231+H251+H261+H270+H281+H301+H317+H325+H331+H340+H346+H354</f>
        <v>927</v>
      </c>
      <c r="I194" s="62">
        <f>I195+I215+I231+I251+I261+I270+I281+I301+I317+I325+I331+I340+I346+I354</f>
        <v>240</v>
      </c>
      <c r="J194" s="62">
        <f>J195+J215+J231+J251+J261+J270+J281+J301+J317+J325+J331+J340+J346+J354</f>
        <v>0</v>
      </c>
      <c r="K194" s="62"/>
      <c r="L194" s="137"/>
      <c r="M194" s="72"/>
    </row>
    <row r="195" s="1" customFormat="1" ht="171" customHeight="1" spans="1:13">
      <c r="A195" s="94" t="s">
        <v>19</v>
      </c>
      <c r="B195" s="94" t="s">
        <v>136</v>
      </c>
      <c r="C195" s="94"/>
      <c r="D195" s="94" t="s">
        <v>976</v>
      </c>
      <c r="E195" s="94" t="s">
        <v>977</v>
      </c>
      <c r="F195" s="71"/>
      <c r="G195" s="62">
        <v>864</v>
      </c>
      <c r="H195" s="62">
        <v>624</v>
      </c>
      <c r="I195" s="62">
        <v>240</v>
      </c>
      <c r="J195" s="62"/>
      <c r="K195" s="62"/>
      <c r="L195" s="94"/>
      <c r="M195" s="92" t="s">
        <v>978</v>
      </c>
    </row>
    <row r="196" s="1" customFormat="1" ht="22.5" customHeight="1" spans="1:13">
      <c r="A196" s="65"/>
      <c r="B196" s="124" t="s">
        <v>136</v>
      </c>
      <c r="C196" s="66"/>
      <c r="D196" s="67" t="s">
        <v>590</v>
      </c>
      <c r="E196" s="67"/>
      <c r="F196" s="67"/>
      <c r="G196" s="68"/>
      <c r="H196" s="68"/>
      <c r="I196" s="68">
        <v>240</v>
      </c>
      <c r="J196" s="68"/>
      <c r="K196" s="102"/>
      <c r="L196" s="90"/>
      <c r="M196" s="91" t="s">
        <v>979</v>
      </c>
    </row>
    <row r="197" s="1" customFormat="1" ht="32" customHeight="1" spans="1:13">
      <c r="A197" s="71">
        <v>1</v>
      </c>
      <c r="B197" s="124" t="s">
        <v>136</v>
      </c>
      <c r="C197" s="125" t="s">
        <v>980</v>
      </c>
      <c r="D197" s="90" t="s">
        <v>981</v>
      </c>
      <c r="E197" s="90" t="s">
        <v>982</v>
      </c>
      <c r="F197" s="90" t="s">
        <v>602</v>
      </c>
      <c r="G197" s="102">
        <v>50</v>
      </c>
      <c r="H197" s="102">
        <v>35</v>
      </c>
      <c r="I197" s="102">
        <v>15</v>
      </c>
      <c r="J197" s="102"/>
      <c r="K197" s="102">
        <v>50</v>
      </c>
      <c r="L197" s="90" t="s">
        <v>603</v>
      </c>
      <c r="M197" s="91" t="s">
        <v>983</v>
      </c>
    </row>
    <row r="198" s="1" customFormat="1" ht="34" customHeight="1" spans="1:13">
      <c r="A198" s="71">
        <v>2</v>
      </c>
      <c r="B198" s="124" t="s">
        <v>136</v>
      </c>
      <c r="C198" s="125" t="s">
        <v>301</v>
      </c>
      <c r="D198" s="90" t="s">
        <v>984</v>
      </c>
      <c r="E198" s="90" t="s">
        <v>985</v>
      </c>
      <c r="F198" s="90" t="s">
        <v>602</v>
      </c>
      <c r="G198" s="102">
        <v>50</v>
      </c>
      <c r="H198" s="102">
        <v>35</v>
      </c>
      <c r="I198" s="102">
        <v>15</v>
      </c>
      <c r="J198" s="102"/>
      <c r="K198" s="102">
        <v>50</v>
      </c>
      <c r="L198" s="90" t="s">
        <v>603</v>
      </c>
      <c r="M198" s="91" t="s">
        <v>983</v>
      </c>
    </row>
    <row r="199" s="1" customFormat="1" ht="32" customHeight="1" spans="1:13">
      <c r="A199" s="71">
        <v>3</v>
      </c>
      <c r="B199" s="124" t="s">
        <v>136</v>
      </c>
      <c r="C199" s="125" t="s">
        <v>619</v>
      </c>
      <c r="D199" s="90" t="s">
        <v>986</v>
      </c>
      <c r="E199" s="90" t="s">
        <v>987</v>
      </c>
      <c r="F199" s="90" t="s">
        <v>602</v>
      </c>
      <c r="G199" s="102">
        <v>38</v>
      </c>
      <c r="H199" s="102">
        <v>28</v>
      </c>
      <c r="I199" s="102">
        <v>10</v>
      </c>
      <c r="J199" s="102"/>
      <c r="K199" s="102">
        <v>38</v>
      </c>
      <c r="L199" s="90" t="s">
        <v>603</v>
      </c>
      <c r="M199" s="91" t="s">
        <v>983</v>
      </c>
    </row>
    <row r="200" s="1" customFormat="1" ht="22.5" customHeight="1" spans="1:13">
      <c r="A200" s="71">
        <v>4</v>
      </c>
      <c r="B200" s="124" t="s">
        <v>136</v>
      </c>
      <c r="C200" s="125" t="s">
        <v>802</v>
      </c>
      <c r="D200" s="90" t="s">
        <v>988</v>
      </c>
      <c r="E200" s="90"/>
      <c r="F200" s="90" t="s">
        <v>602</v>
      </c>
      <c r="G200" s="102">
        <v>39</v>
      </c>
      <c r="H200" s="102">
        <v>39</v>
      </c>
      <c r="I200" s="102"/>
      <c r="J200" s="102"/>
      <c r="K200" s="102">
        <v>39</v>
      </c>
      <c r="L200" s="90" t="s">
        <v>603</v>
      </c>
      <c r="M200" s="91"/>
    </row>
    <row r="201" s="1" customFormat="1" ht="22.5" customHeight="1" spans="1:13">
      <c r="A201" s="71">
        <v>5</v>
      </c>
      <c r="B201" s="124" t="s">
        <v>136</v>
      </c>
      <c r="C201" s="125" t="s">
        <v>660</v>
      </c>
      <c r="D201" s="90" t="s">
        <v>989</v>
      </c>
      <c r="E201" s="90"/>
      <c r="F201" s="90" t="s">
        <v>602</v>
      </c>
      <c r="G201" s="102">
        <v>37</v>
      </c>
      <c r="H201" s="102">
        <v>37</v>
      </c>
      <c r="I201" s="102"/>
      <c r="J201" s="102"/>
      <c r="K201" s="102">
        <v>37</v>
      </c>
      <c r="L201" s="90" t="s">
        <v>603</v>
      </c>
      <c r="M201" s="91"/>
    </row>
    <row r="202" s="1" customFormat="1" ht="30" customHeight="1" spans="1:13">
      <c r="A202" s="71">
        <v>6</v>
      </c>
      <c r="B202" s="124" t="s">
        <v>136</v>
      </c>
      <c r="C202" s="125" t="s">
        <v>80</v>
      </c>
      <c r="D202" s="90" t="s">
        <v>990</v>
      </c>
      <c r="E202" s="90" t="s">
        <v>991</v>
      </c>
      <c r="F202" s="90" t="s">
        <v>602</v>
      </c>
      <c r="G202" s="102">
        <v>75</v>
      </c>
      <c r="H202" s="102">
        <v>35</v>
      </c>
      <c r="I202" s="102">
        <v>40</v>
      </c>
      <c r="J202" s="102"/>
      <c r="K202" s="102">
        <v>75</v>
      </c>
      <c r="L202" s="90" t="s">
        <v>603</v>
      </c>
      <c r="M202" s="91" t="s">
        <v>992</v>
      </c>
    </row>
    <row r="203" s="1" customFormat="1" ht="22.5" customHeight="1" spans="1:13">
      <c r="A203" s="71">
        <v>7</v>
      </c>
      <c r="B203" s="124" t="s">
        <v>136</v>
      </c>
      <c r="C203" s="125" t="s">
        <v>653</v>
      </c>
      <c r="D203" s="90" t="s">
        <v>993</v>
      </c>
      <c r="E203" s="90" t="s">
        <v>994</v>
      </c>
      <c r="F203" s="90" t="s">
        <v>602</v>
      </c>
      <c r="G203" s="102">
        <v>79</v>
      </c>
      <c r="H203" s="102">
        <v>39</v>
      </c>
      <c r="I203" s="102">
        <v>40</v>
      </c>
      <c r="J203" s="102"/>
      <c r="K203" s="102">
        <v>79</v>
      </c>
      <c r="L203" s="90" t="s">
        <v>603</v>
      </c>
      <c r="M203" s="91" t="s">
        <v>995</v>
      </c>
    </row>
    <row r="204" s="1" customFormat="1" ht="22.5" customHeight="1" spans="1:13">
      <c r="A204" s="71">
        <v>8</v>
      </c>
      <c r="B204" s="124" t="s">
        <v>136</v>
      </c>
      <c r="C204" s="125" t="s">
        <v>634</v>
      </c>
      <c r="D204" s="90" t="s">
        <v>996</v>
      </c>
      <c r="E204" s="90"/>
      <c r="F204" s="90" t="s">
        <v>602</v>
      </c>
      <c r="G204" s="102">
        <v>38</v>
      </c>
      <c r="H204" s="102">
        <v>38</v>
      </c>
      <c r="I204" s="102"/>
      <c r="J204" s="102"/>
      <c r="K204" s="102">
        <v>38</v>
      </c>
      <c r="L204" s="90" t="s">
        <v>603</v>
      </c>
      <c r="M204" s="91" t="s">
        <v>997</v>
      </c>
    </row>
    <row r="205" s="1" customFormat="1" ht="30" customHeight="1" spans="1:13">
      <c r="A205" s="71">
        <v>9</v>
      </c>
      <c r="B205" s="124" t="s">
        <v>136</v>
      </c>
      <c r="C205" s="125" t="s">
        <v>637</v>
      </c>
      <c r="D205" s="90" t="s">
        <v>998</v>
      </c>
      <c r="E205" s="90" t="s">
        <v>999</v>
      </c>
      <c r="F205" s="90" t="s">
        <v>602</v>
      </c>
      <c r="G205" s="102">
        <v>77</v>
      </c>
      <c r="H205" s="102">
        <v>57</v>
      </c>
      <c r="I205" s="102">
        <v>20</v>
      </c>
      <c r="J205" s="102"/>
      <c r="K205" s="102">
        <v>77</v>
      </c>
      <c r="L205" s="90" t="s">
        <v>603</v>
      </c>
      <c r="M205" s="91" t="s">
        <v>1000</v>
      </c>
    </row>
    <row r="206" s="1" customFormat="1" ht="30" customHeight="1" spans="1:13">
      <c r="A206" s="71">
        <v>10</v>
      </c>
      <c r="B206" s="124" t="s">
        <v>136</v>
      </c>
      <c r="C206" s="125" t="s">
        <v>78</v>
      </c>
      <c r="D206" s="90" t="s">
        <v>1001</v>
      </c>
      <c r="E206" s="90" t="s">
        <v>1002</v>
      </c>
      <c r="F206" s="90" t="s">
        <v>602</v>
      </c>
      <c r="G206" s="102">
        <v>77</v>
      </c>
      <c r="H206" s="102">
        <v>57</v>
      </c>
      <c r="I206" s="102">
        <v>20</v>
      </c>
      <c r="J206" s="102"/>
      <c r="K206" s="102">
        <v>77</v>
      </c>
      <c r="L206" s="90" t="s">
        <v>603</v>
      </c>
      <c r="M206" s="91" t="s">
        <v>1000</v>
      </c>
    </row>
    <row r="207" s="1" customFormat="1" ht="22.5" customHeight="1" spans="1:13">
      <c r="A207" s="71">
        <v>11</v>
      </c>
      <c r="B207" s="124" t="s">
        <v>136</v>
      </c>
      <c r="C207" s="125" t="s">
        <v>658</v>
      </c>
      <c r="D207" s="90" t="s">
        <v>1003</v>
      </c>
      <c r="E207" s="90"/>
      <c r="F207" s="90" t="s">
        <v>602</v>
      </c>
      <c r="G207" s="102">
        <v>38</v>
      </c>
      <c r="H207" s="102">
        <v>38</v>
      </c>
      <c r="I207" s="102"/>
      <c r="J207" s="102"/>
      <c r="K207" s="102">
        <v>38</v>
      </c>
      <c r="L207" s="90" t="s">
        <v>603</v>
      </c>
      <c r="M207" s="91"/>
    </row>
    <row r="208" s="1" customFormat="1" ht="22.5" customHeight="1" spans="1:13">
      <c r="A208" s="71">
        <v>12</v>
      </c>
      <c r="B208" s="124" t="s">
        <v>136</v>
      </c>
      <c r="C208" s="125" t="s">
        <v>644</v>
      </c>
      <c r="D208" s="90" t="s">
        <v>1004</v>
      </c>
      <c r="E208" s="90" t="s">
        <v>1005</v>
      </c>
      <c r="F208" s="90" t="s">
        <v>602</v>
      </c>
      <c r="G208" s="102">
        <v>38</v>
      </c>
      <c r="H208" s="102">
        <v>18</v>
      </c>
      <c r="I208" s="102">
        <v>20</v>
      </c>
      <c r="J208" s="102"/>
      <c r="K208" s="102">
        <v>38</v>
      </c>
      <c r="L208" s="90" t="s">
        <v>603</v>
      </c>
      <c r="M208" s="91" t="s">
        <v>995</v>
      </c>
    </row>
    <row r="209" s="1" customFormat="1" ht="22.5" customHeight="1" spans="1:13">
      <c r="A209" s="71">
        <v>13</v>
      </c>
      <c r="B209" s="124" t="s">
        <v>136</v>
      </c>
      <c r="C209" s="125" t="s">
        <v>1006</v>
      </c>
      <c r="D209" s="90" t="s">
        <v>1007</v>
      </c>
      <c r="E209" s="90" t="s">
        <v>1008</v>
      </c>
      <c r="F209" s="90" t="s">
        <v>602</v>
      </c>
      <c r="G209" s="102">
        <v>38</v>
      </c>
      <c r="H209" s="102">
        <v>25</v>
      </c>
      <c r="I209" s="102">
        <v>13</v>
      </c>
      <c r="J209" s="102"/>
      <c r="K209" s="102">
        <v>38</v>
      </c>
      <c r="L209" s="90" t="s">
        <v>603</v>
      </c>
      <c r="M209" s="91" t="s">
        <v>995</v>
      </c>
    </row>
    <row r="210" s="1" customFormat="1" ht="22.5" customHeight="1" spans="1:13">
      <c r="A210" s="71">
        <v>14</v>
      </c>
      <c r="B210" s="124" t="s">
        <v>136</v>
      </c>
      <c r="C210" s="125" t="s">
        <v>621</v>
      </c>
      <c r="D210" s="90" t="s">
        <v>1009</v>
      </c>
      <c r="E210" s="90" t="s">
        <v>1010</v>
      </c>
      <c r="F210" s="90" t="s">
        <v>602</v>
      </c>
      <c r="G210" s="102">
        <v>38</v>
      </c>
      <c r="H210" s="102">
        <v>25</v>
      </c>
      <c r="I210" s="102">
        <v>13</v>
      </c>
      <c r="J210" s="102"/>
      <c r="K210" s="102">
        <v>38</v>
      </c>
      <c r="L210" s="90" t="s">
        <v>603</v>
      </c>
      <c r="M210" s="91" t="s">
        <v>995</v>
      </c>
    </row>
    <row r="211" s="1" customFormat="1" ht="35" customHeight="1" spans="1:13">
      <c r="A211" s="71">
        <v>15</v>
      </c>
      <c r="B211" s="124" t="s">
        <v>136</v>
      </c>
      <c r="C211" s="125" t="s">
        <v>1011</v>
      </c>
      <c r="D211" s="90" t="s">
        <v>1012</v>
      </c>
      <c r="E211" s="90" t="s">
        <v>1013</v>
      </c>
      <c r="F211" s="90" t="s">
        <v>602</v>
      </c>
      <c r="G211" s="102">
        <v>39</v>
      </c>
      <c r="H211" s="102">
        <v>25</v>
      </c>
      <c r="I211" s="102">
        <v>14</v>
      </c>
      <c r="J211" s="102"/>
      <c r="K211" s="102">
        <v>39</v>
      </c>
      <c r="L211" s="90" t="s">
        <v>603</v>
      </c>
      <c r="M211" s="91" t="s">
        <v>995</v>
      </c>
    </row>
    <row r="212" s="1" customFormat="1" ht="22.5" customHeight="1" spans="1:13">
      <c r="A212" s="71">
        <v>16</v>
      </c>
      <c r="B212" s="124" t="s">
        <v>136</v>
      </c>
      <c r="C212" s="125" t="s">
        <v>720</v>
      </c>
      <c r="D212" s="90" t="s">
        <v>1014</v>
      </c>
      <c r="E212" s="90"/>
      <c r="F212" s="90" t="s">
        <v>602</v>
      </c>
      <c r="G212" s="102">
        <v>38</v>
      </c>
      <c r="H212" s="102">
        <v>38</v>
      </c>
      <c r="I212" s="102"/>
      <c r="J212" s="102"/>
      <c r="K212" s="102">
        <v>38</v>
      </c>
      <c r="L212" s="90" t="s">
        <v>603</v>
      </c>
      <c r="M212" s="91"/>
    </row>
    <row r="213" s="1" customFormat="1" ht="22.5" customHeight="1" spans="1:13">
      <c r="A213" s="71">
        <v>17</v>
      </c>
      <c r="B213" s="124" t="s">
        <v>136</v>
      </c>
      <c r="C213" s="125" t="s">
        <v>670</v>
      </c>
      <c r="D213" s="90" t="s">
        <v>1015</v>
      </c>
      <c r="E213" s="90" t="s">
        <v>1016</v>
      </c>
      <c r="F213" s="90" t="s">
        <v>602</v>
      </c>
      <c r="G213" s="102">
        <v>36</v>
      </c>
      <c r="H213" s="102">
        <v>16</v>
      </c>
      <c r="I213" s="102">
        <v>20</v>
      </c>
      <c r="J213" s="102"/>
      <c r="K213" s="102">
        <v>36</v>
      </c>
      <c r="L213" s="90" t="s">
        <v>603</v>
      </c>
      <c r="M213" s="91" t="s">
        <v>995</v>
      </c>
    </row>
    <row r="214" s="1" customFormat="1" ht="22.5" customHeight="1" spans="1:13">
      <c r="A214" s="71">
        <v>18</v>
      </c>
      <c r="B214" s="124" t="s">
        <v>136</v>
      </c>
      <c r="C214" s="125" t="s">
        <v>1017</v>
      </c>
      <c r="D214" s="90" t="s">
        <v>1018</v>
      </c>
      <c r="E214" s="90"/>
      <c r="F214" s="90" t="s">
        <v>602</v>
      </c>
      <c r="G214" s="102">
        <v>39</v>
      </c>
      <c r="H214" s="102">
        <v>39</v>
      </c>
      <c r="I214" s="102"/>
      <c r="J214" s="102"/>
      <c r="K214" s="102">
        <v>39</v>
      </c>
      <c r="L214" s="90" t="s">
        <v>603</v>
      </c>
      <c r="M214" s="91"/>
    </row>
    <row r="215" s="1" customFormat="1" ht="22.5" customHeight="1" spans="1:13">
      <c r="A215" s="126" t="s">
        <v>40</v>
      </c>
      <c r="B215" s="126" t="s">
        <v>184</v>
      </c>
      <c r="C215" s="127"/>
      <c r="D215" s="128" t="s">
        <v>1019</v>
      </c>
      <c r="E215" s="129"/>
      <c r="F215" s="129"/>
      <c r="G215" s="130">
        <f>H215</f>
        <v>49</v>
      </c>
      <c r="H215" s="130">
        <f>SUM(H216:H230)</f>
        <v>49</v>
      </c>
      <c r="I215" s="130"/>
      <c r="J215" s="130"/>
      <c r="K215" s="130"/>
      <c r="L215" s="138"/>
      <c r="M215" s="139"/>
    </row>
    <row r="216" s="1" customFormat="1" ht="22.5" customHeight="1" spans="1:13">
      <c r="A216" s="131">
        <v>1</v>
      </c>
      <c r="B216" s="132" t="s">
        <v>184</v>
      </c>
      <c r="C216" s="133" t="s">
        <v>634</v>
      </c>
      <c r="D216" s="134" t="s">
        <v>1020</v>
      </c>
      <c r="E216" s="129"/>
      <c r="F216" s="129" t="s">
        <v>602</v>
      </c>
      <c r="G216" s="130">
        <f t="shared" ref="G216:G230" si="38">H216</f>
        <v>4</v>
      </c>
      <c r="H216" s="135">
        <v>4</v>
      </c>
      <c r="I216" s="135"/>
      <c r="J216" s="135"/>
      <c r="K216" s="135"/>
      <c r="L216" s="131" t="s">
        <v>603</v>
      </c>
      <c r="M216" s="139"/>
    </row>
    <row r="217" s="1" customFormat="1" ht="22.5" customHeight="1" spans="1:13">
      <c r="A217" s="131">
        <v>2</v>
      </c>
      <c r="B217" s="132" t="s">
        <v>184</v>
      </c>
      <c r="C217" s="133" t="s">
        <v>26</v>
      </c>
      <c r="D217" s="134" t="s">
        <v>1021</v>
      </c>
      <c r="E217" s="129"/>
      <c r="F217" s="129" t="s">
        <v>602</v>
      </c>
      <c r="G217" s="130">
        <f t="shared" si="38"/>
        <v>3</v>
      </c>
      <c r="H217" s="135">
        <v>3</v>
      </c>
      <c r="I217" s="135"/>
      <c r="J217" s="135"/>
      <c r="K217" s="135"/>
      <c r="L217" s="131" t="s">
        <v>603</v>
      </c>
      <c r="M217" s="139"/>
    </row>
    <row r="218" s="1" customFormat="1" ht="22.5" customHeight="1" spans="1:13">
      <c r="A218" s="131">
        <v>3</v>
      </c>
      <c r="B218" s="132" t="s">
        <v>184</v>
      </c>
      <c r="C218" s="133" t="s">
        <v>824</v>
      </c>
      <c r="D218" s="134" t="s">
        <v>1022</v>
      </c>
      <c r="E218" s="129"/>
      <c r="F218" s="129" t="s">
        <v>602</v>
      </c>
      <c r="G218" s="130">
        <f t="shared" si="38"/>
        <v>4</v>
      </c>
      <c r="H218" s="135">
        <v>4</v>
      </c>
      <c r="I218" s="135"/>
      <c r="J218" s="135"/>
      <c r="K218" s="135"/>
      <c r="L218" s="131" t="s">
        <v>603</v>
      </c>
      <c r="M218" s="139"/>
    </row>
    <row r="219" s="1" customFormat="1" ht="22.5" customHeight="1" spans="1:13">
      <c r="A219" s="131">
        <v>4</v>
      </c>
      <c r="B219" s="132" t="s">
        <v>184</v>
      </c>
      <c r="C219" s="133" t="s">
        <v>1023</v>
      </c>
      <c r="D219" s="134" t="s">
        <v>1024</v>
      </c>
      <c r="E219" s="129"/>
      <c r="F219" s="129" t="s">
        <v>602</v>
      </c>
      <c r="G219" s="130">
        <f t="shared" si="38"/>
        <v>3</v>
      </c>
      <c r="H219" s="135">
        <v>3</v>
      </c>
      <c r="I219" s="135"/>
      <c r="J219" s="135"/>
      <c r="K219" s="135"/>
      <c r="L219" s="131" t="s">
        <v>603</v>
      </c>
      <c r="M219" s="139"/>
    </row>
    <row r="220" s="1" customFormat="1" ht="22.5" customHeight="1" spans="1:13">
      <c r="A220" s="131">
        <v>5</v>
      </c>
      <c r="B220" s="132" t="s">
        <v>184</v>
      </c>
      <c r="C220" s="133" t="s">
        <v>637</v>
      </c>
      <c r="D220" s="134" t="s">
        <v>1025</v>
      </c>
      <c r="E220" s="129"/>
      <c r="F220" s="129" t="s">
        <v>602</v>
      </c>
      <c r="G220" s="130">
        <f t="shared" si="38"/>
        <v>5</v>
      </c>
      <c r="H220" s="135">
        <v>5</v>
      </c>
      <c r="I220" s="135"/>
      <c r="J220" s="135"/>
      <c r="K220" s="135"/>
      <c r="L220" s="131" t="s">
        <v>603</v>
      </c>
      <c r="M220" s="139" t="s">
        <v>666</v>
      </c>
    </row>
    <row r="221" s="1" customFormat="1" ht="30" customHeight="1" spans="1:13">
      <c r="A221" s="131">
        <v>6</v>
      </c>
      <c r="B221" s="132" t="s">
        <v>184</v>
      </c>
      <c r="C221" s="133" t="s">
        <v>1026</v>
      </c>
      <c r="D221" s="134" t="s">
        <v>1027</v>
      </c>
      <c r="E221" s="129"/>
      <c r="F221" s="129" t="s">
        <v>602</v>
      </c>
      <c r="G221" s="130">
        <f t="shared" si="38"/>
        <v>3</v>
      </c>
      <c r="H221" s="135">
        <v>3</v>
      </c>
      <c r="I221" s="135"/>
      <c r="J221" s="135"/>
      <c r="K221" s="135"/>
      <c r="L221" s="131" t="s">
        <v>603</v>
      </c>
      <c r="M221" s="139"/>
    </row>
    <row r="222" s="1" customFormat="1" ht="33" customHeight="1" spans="1:13">
      <c r="A222" s="131">
        <v>7</v>
      </c>
      <c r="B222" s="132" t="s">
        <v>184</v>
      </c>
      <c r="C222" s="133" t="s">
        <v>78</v>
      </c>
      <c r="D222" s="134" t="s">
        <v>1028</v>
      </c>
      <c r="E222" s="129"/>
      <c r="F222" s="129" t="s">
        <v>602</v>
      </c>
      <c r="G222" s="130">
        <f t="shared" si="38"/>
        <v>3</v>
      </c>
      <c r="H222" s="135">
        <v>3</v>
      </c>
      <c r="I222" s="135"/>
      <c r="J222" s="135"/>
      <c r="K222" s="135"/>
      <c r="L222" s="131" t="s">
        <v>603</v>
      </c>
      <c r="M222" s="139"/>
    </row>
    <row r="223" s="1" customFormat="1" ht="22.5" customHeight="1" spans="1:13">
      <c r="A223" s="131">
        <v>8</v>
      </c>
      <c r="B223" s="132" t="s">
        <v>184</v>
      </c>
      <c r="C223" s="133" t="s">
        <v>670</v>
      </c>
      <c r="D223" s="134" t="s">
        <v>1029</v>
      </c>
      <c r="E223" s="129"/>
      <c r="F223" s="129" t="s">
        <v>602</v>
      </c>
      <c r="G223" s="130">
        <f t="shared" si="38"/>
        <v>4</v>
      </c>
      <c r="H223" s="135">
        <v>4</v>
      </c>
      <c r="I223" s="135"/>
      <c r="J223" s="135"/>
      <c r="K223" s="135"/>
      <c r="L223" s="131" t="s">
        <v>603</v>
      </c>
      <c r="M223" s="139"/>
    </row>
    <row r="224" s="1" customFormat="1" ht="22.5" customHeight="1" spans="1:13">
      <c r="A224" s="131">
        <v>9</v>
      </c>
      <c r="B224" s="132" t="s">
        <v>184</v>
      </c>
      <c r="C224" s="133" t="s">
        <v>658</v>
      </c>
      <c r="D224" s="134" t="s">
        <v>1030</v>
      </c>
      <c r="E224" s="129"/>
      <c r="F224" s="129" t="s">
        <v>602</v>
      </c>
      <c r="G224" s="130">
        <f t="shared" si="38"/>
        <v>5</v>
      </c>
      <c r="H224" s="135">
        <v>5</v>
      </c>
      <c r="I224" s="135"/>
      <c r="J224" s="135"/>
      <c r="K224" s="135"/>
      <c r="L224" s="131" t="s">
        <v>603</v>
      </c>
      <c r="M224" s="139"/>
    </row>
    <row r="225" s="1" customFormat="1" ht="34" customHeight="1" spans="1:13">
      <c r="A225" s="131">
        <v>10</v>
      </c>
      <c r="B225" s="132" t="s">
        <v>184</v>
      </c>
      <c r="C225" s="133" t="s">
        <v>623</v>
      </c>
      <c r="D225" s="134" t="s">
        <v>1031</v>
      </c>
      <c r="E225" s="129"/>
      <c r="F225" s="129" t="s">
        <v>602</v>
      </c>
      <c r="G225" s="130">
        <f t="shared" si="38"/>
        <v>4</v>
      </c>
      <c r="H225" s="135">
        <v>4</v>
      </c>
      <c r="I225" s="135"/>
      <c r="J225" s="135"/>
      <c r="K225" s="135"/>
      <c r="L225" s="131" t="s">
        <v>603</v>
      </c>
      <c r="M225" s="139"/>
    </row>
    <row r="226" s="1" customFormat="1" ht="29" customHeight="1" spans="1:13">
      <c r="A226" s="131">
        <v>11</v>
      </c>
      <c r="B226" s="132" t="s">
        <v>184</v>
      </c>
      <c r="C226" s="133" t="s">
        <v>1032</v>
      </c>
      <c r="D226" s="134" t="s">
        <v>1033</v>
      </c>
      <c r="E226" s="129"/>
      <c r="F226" s="129" t="s">
        <v>602</v>
      </c>
      <c r="G226" s="130">
        <f t="shared" si="38"/>
        <v>2</v>
      </c>
      <c r="H226" s="135">
        <v>2</v>
      </c>
      <c r="I226" s="135"/>
      <c r="J226" s="135"/>
      <c r="K226" s="135"/>
      <c r="L226" s="131" t="s">
        <v>603</v>
      </c>
      <c r="M226" s="139"/>
    </row>
    <row r="227" s="1" customFormat="1" ht="22.5" customHeight="1" spans="1:13">
      <c r="A227" s="131">
        <v>12</v>
      </c>
      <c r="B227" s="132" t="s">
        <v>184</v>
      </c>
      <c r="C227" s="133" t="s">
        <v>87</v>
      </c>
      <c r="D227" s="134" t="s">
        <v>1034</v>
      </c>
      <c r="E227" s="129"/>
      <c r="F227" s="129" t="s">
        <v>602</v>
      </c>
      <c r="G227" s="130">
        <f t="shared" si="38"/>
        <v>3</v>
      </c>
      <c r="H227" s="135">
        <v>3</v>
      </c>
      <c r="I227" s="135"/>
      <c r="J227" s="135"/>
      <c r="K227" s="135"/>
      <c r="L227" s="131" t="s">
        <v>603</v>
      </c>
      <c r="M227" s="139" t="s">
        <v>666</v>
      </c>
    </row>
    <row r="228" s="1" customFormat="1" ht="22.5" customHeight="1" spans="1:13">
      <c r="A228" s="131">
        <v>13</v>
      </c>
      <c r="B228" s="132" t="s">
        <v>184</v>
      </c>
      <c r="C228" s="133" t="s">
        <v>662</v>
      </c>
      <c r="D228" s="134" t="s">
        <v>1035</v>
      </c>
      <c r="E228" s="129"/>
      <c r="F228" s="129" t="s">
        <v>602</v>
      </c>
      <c r="G228" s="130">
        <f t="shared" si="38"/>
        <v>2</v>
      </c>
      <c r="H228" s="135">
        <v>2</v>
      </c>
      <c r="I228" s="135"/>
      <c r="J228" s="135"/>
      <c r="K228" s="135"/>
      <c r="L228" s="131" t="s">
        <v>603</v>
      </c>
      <c r="M228" s="139"/>
    </row>
    <row r="229" s="1" customFormat="1" ht="22.5" customHeight="1" spans="1:13">
      <c r="A229" s="131">
        <v>14</v>
      </c>
      <c r="B229" s="132" t="s">
        <v>184</v>
      </c>
      <c r="C229" s="133" t="s">
        <v>80</v>
      </c>
      <c r="D229" s="134" t="s">
        <v>1036</v>
      </c>
      <c r="E229" s="129"/>
      <c r="F229" s="129" t="s">
        <v>602</v>
      </c>
      <c r="G229" s="130">
        <f t="shared" si="38"/>
        <v>2</v>
      </c>
      <c r="H229" s="135">
        <v>2</v>
      </c>
      <c r="I229" s="135"/>
      <c r="J229" s="135"/>
      <c r="K229" s="135"/>
      <c r="L229" s="131" t="s">
        <v>603</v>
      </c>
      <c r="M229" s="139"/>
    </row>
    <row r="230" s="1" customFormat="1" ht="22.5" customHeight="1" spans="1:13">
      <c r="A230" s="131">
        <v>15</v>
      </c>
      <c r="B230" s="132" t="s">
        <v>184</v>
      </c>
      <c r="C230" s="133" t="s">
        <v>1037</v>
      </c>
      <c r="D230" s="134" t="s">
        <v>1038</v>
      </c>
      <c r="E230" s="129"/>
      <c r="F230" s="129" t="s">
        <v>602</v>
      </c>
      <c r="G230" s="130">
        <f t="shared" si="38"/>
        <v>2</v>
      </c>
      <c r="H230" s="135">
        <v>2</v>
      </c>
      <c r="I230" s="135"/>
      <c r="J230" s="135"/>
      <c r="K230" s="135"/>
      <c r="L230" s="131" t="s">
        <v>603</v>
      </c>
      <c r="M230" s="139"/>
    </row>
    <row r="231" s="1" customFormat="1" ht="162" customHeight="1" spans="1:13">
      <c r="A231" s="126" t="s">
        <v>54</v>
      </c>
      <c r="B231" s="126" t="s">
        <v>164</v>
      </c>
      <c r="C231" s="126"/>
      <c r="D231" s="128" t="s">
        <v>1039</v>
      </c>
      <c r="E231" s="129"/>
      <c r="F231" s="129"/>
      <c r="G231" s="130">
        <f t="shared" ref="G231:G280" si="39">H231</f>
        <v>70</v>
      </c>
      <c r="H231" s="130">
        <f>SUM(H232:H250)</f>
        <v>70</v>
      </c>
      <c r="I231" s="130"/>
      <c r="J231" s="130"/>
      <c r="K231" s="130"/>
      <c r="L231" s="131"/>
      <c r="M231" s="140" t="s">
        <v>1040</v>
      </c>
    </row>
    <row r="232" s="1" customFormat="1" ht="22.5" customHeight="1" spans="1:13">
      <c r="A232" s="131">
        <v>1</v>
      </c>
      <c r="B232" s="132" t="s">
        <v>164</v>
      </c>
      <c r="C232" s="133" t="s">
        <v>26</v>
      </c>
      <c r="D232" s="134" t="s">
        <v>1041</v>
      </c>
      <c r="E232" s="129"/>
      <c r="F232" s="129" t="s">
        <v>602</v>
      </c>
      <c r="G232" s="135">
        <f t="shared" si="39"/>
        <v>5</v>
      </c>
      <c r="H232" s="135">
        <v>5</v>
      </c>
      <c r="I232" s="135"/>
      <c r="J232" s="135"/>
      <c r="K232" s="135"/>
      <c r="L232" s="131" t="s">
        <v>603</v>
      </c>
      <c r="M232" s="139"/>
    </row>
    <row r="233" s="1" customFormat="1" ht="22.5" customHeight="1" spans="1:13">
      <c r="A233" s="131">
        <v>2</v>
      </c>
      <c r="B233" s="132" t="s">
        <v>164</v>
      </c>
      <c r="C233" s="133" t="s">
        <v>824</v>
      </c>
      <c r="D233" s="134" t="s">
        <v>1042</v>
      </c>
      <c r="E233" s="129"/>
      <c r="F233" s="129" t="s">
        <v>602</v>
      </c>
      <c r="G233" s="135">
        <f t="shared" si="39"/>
        <v>4</v>
      </c>
      <c r="H233" s="135">
        <v>4</v>
      </c>
      <c r="I233" s="135"/>
      <c r="J233" s="135"/>
      <c r="K233" s="135"/>
      <c r="L233" s="131" t="s">
        <v>603</v>
      </c>
      <c r="M233" s="139"/>
    </row>
    <row r="234" s="1" customFormat="1" ht="22.5" customHeight="1" spans="1:13">
      <c r="A234" s="131">
        <v>3</v>
      </c>
      <c r="B234" s="132" t="s">
        <v>164</v>
      </c>
      <c r="C234" s="133" t="s">
        <v>87</v>
      </c>
      <c r="D234" s="134" t="s">
        <v>1043</v>
      </c>
      <c r="E234" s="129"/>
      <c r="F234" s="129" t="s">
        <v>602</v>
      </c>
      <c r="G234" s="135">
        <f t="shared" si="39"/>
        <v>8</v>
      </c>
      <c r="H234" s="135">
        <v>8</v>
      </c>
      <c r="I234" s="135"/>
      <c r="J234" s="135"/>
      <c r="K234" s="135"/>
      <c r="L234" s="131" t="s">
        <v>603</v>
      </c>
      <c r="M234" s="139"/>
    </row>
    <row r="235" s="1" customFormat="1" ht="22.5" customHeight="1" spans="1:13">
      <c r="A235" s="131">
        <v>4</v>
      </c>
      <c r="B235" s="132" t="s">
        <v>164</v>
      </c>
      <c r="C235" s="133" t="s">
        <v>634</v>
      </c>
      <c r="D235" s="134" t="s">
        <v>1044</v>
      </c>
      <c r="E235" s="129"/>
      <c r="F235" s="129" t="s">
        <v>602</v>
      </c>
      <c r="G235" s="135">
        <f t="shared" si="39"/>
        <v>4</v>
      </c>
      <c r="H235" s="135">
        <v>4</v>
      </c>
      <c r="I235" s="135"/>
      <c r="J235" s="135"/>
      <c r="K235" s="135"/>
      <c r="L235" s="131" t="s">
        <v>603</v>
      </c>
      <c r="M235" s="139"/>
    </row>
    <row r="236" s="1" customFormat="1" ht="22.5" customHeight="1" spans="1:13">
      <c r="A236" s="131">
        <v>5</v>
      </c>
      <c r="B236" s="132" t="s">
        <v>164</v>
      </c>
      <c r="C236" s="133" t="s">
        <v>637</v>
      </c>
      <c r="D236" s="134" t="s">
        <v>1045</v>
      </c>
      <c r="E236" s="129"/>
      <c r="F236" s="129" t="s">
        <v>602</v>
      </c>
      <c r="G236" s="135">
        <f t="shared" si="39"/>
        <v>4</v>
      </c>
      <c r="H236" s="135">
        <v>4</v>
      </c>
      <c r="I236" s="135"/>
      <c r="J236" s="135"/>
      <c r="K236" s="135"/>
      <c r="L236" s="131" t="s">
        <v>603</v>
      </c>
      <c r="M236" s="139"/>
    </row>
    <row r="237" s="1" customFormat="1" ht="22.5" customHeight="1" spans="1:13">
      <c r="A237" s="131">
        <v>6</v>
      </c>
      <c r="B237" s="132" t="s">
        <v>164</v>
      </c>
      <c r="C237" s="133" t="s">
        <v>1046</v>
      </c>
      <c r="D237" s="134" t="s">
        <v>1047</v>
      </c>
      <c r="E237" s="129"/>
      <c r="F237" s="129" t="s">
        <v>602</v>
      </c>
      <c r="G237" s="135">
        <f t="shared" si="39"/>
        <v>3</v>
      </c>
      <c r="H237" s="135">
        <v>3</v>
      </c>
      <c r="I237" s="135"/>
      <c r="J237" s="135"/>
      <c r="K237" s="135"/>
      <c r="L237" s="131" t="s">
        <v>603</v>
      </c>
      <c r="M237" s="139"/>
    </row>
    <row r="238" s="1" customFormat="1" ht="35" customHeight="1" spans="1:13">
      <c r="A238" s="131">
        <v>7</v>
      </c>
      <c r="B238" s="132" t="s">
        <v>164</v>
      </c>
      <c r="C238" s="133" t="s">
        <v>78</v>
      </c>
      <c r="D238" s="134" t="s">
        <v>1048</v>
      </c>
      <c r="E238" s="129"/>
      <c r="F238" s="129" t="s">
        <v>602</v>
      </c>
      <c r="G238" s="135">
        <f t="shared" si="39"/>
        <v>11</v>
      </c>
      <c r="H238" s="135">
        <v>11</v>
      </c>
      <c r="I238" s="135"/>
      <c r="J238" s="135"/>
      <c r="K238" s="135"/>
      <c r="L238" s="131" t="s">
        <v>603</v>
      </c>
      <c r="M238" s="139"/>
    </row>
    <row r="239" s="1" customFormat="1" ht="22.5" customHeight="1" spans="1:13">
      <c r="A239" s="131">
        <v>8</v>
      </c>
      <c r="B239" s="132" t="s">
        <v>164</v>
      </c>
      <c r="C239" s="133" t="s">
        <v>639</v>
      </c>
      <c r="D239" s="134" t="s">
        <v>1049</v>
      </c>
      <c r="E239" s="129"/>
      <c r="F239" s="129" t="s">
        <v>602</v>
      </c>
      <c r="G239" s="135">
        <f t="shared" si="39"/>
        <v>3</v>
      </c>
      <c r="H239" s="135">
        <v>3</v>
      </c>
      <c r="I239" s="135"/>
      <c r="J239" s="135"/>
      <c r="K239" s="135"/>
      <c r="L239" s="131" t="s">
        <v>603</v>
      </c>
      <c r="M239" s="139"/>
    </row>
    <row r="240" s="1" customFormat="1" ht="22.5" customHeight="1" spans="1:13">
      <c r="A240" s="131">
        <v>9</v>
      </c>
      <c r="B240" s="132" t="s">
        <v>164</v>
      </c>
      <c r="C240" s="133" t="s">
        <v>80</v>
      </c>
      <c r="D240" s="134" t="s">
        <v>1050</v>
      </c>
      <c r="E240" s="129"/>
      <c r="F240" s="129" t="s">
        <v>602</v>
      </c>
      <c r="G240" s="135">
        <f t="shared" si="39"/>
        <v>3</v>
      </c>
      <c r="H240" s="135">
        <v>3</v>
      </c>
      <c r="I240" s="135"/>
      <c r="J240" s="135"/>
      <c r="K240" s="135"/>
      <c r="L240" s="131" t="s">
        <v>603</v>
      </c>
      <c r="M240" s="139"/>
    </row>
    <row r="241" s="1" customFormat="1" ht="22.5" customHeight="1" spans="1:13">
      <c r="A241" s="131">
        <v>10</v>
      </c>
      <c r="B241" s="132" t="s">
        <v>164</v>
      </c>
      <c r="C241" s="133" t="s">
        <v>660</v>
      </c>
      <c r="D241" s="134" t="s">
        <v>1051</v>
      </c>
      <c r="E241" s="129"/>
      <c r="F241" s="129" t="s">
        <v>602</v>
      </c>
      <c r="G241" s="135">
        <f t="shared" si="39"/>
        <v>3</v>
      </c>
      <c r="H241" s="135">
        <v>3</v>
      </c>
      <c r="I241" s="135"/>
      <c r="J241" s="135"/>
      <c r="K241" s="135"/>
      <c r="L241" s="131" t="s">
        <v>603</v>
      </c>
      <c r="M241" s="139"/>
    </row>
    <row r="242" s="1" customFormat="1" ht="22.5" customHeight="1" spans="1:13">
      <c r="A242" s="131">
        <v>11</v>
      </c>
      <c r="B242" s="132" t="s">
        <v>164</v>
      </c>
      <c r="C242" s="133" t="s">
        <v>1052</v>
      </c>
      <c r="D242" s="134" t="s">
        <v>1053</v>
      </c>
      <c r="E242" s="129"/>
      <c r="F242" s="129" t="s">
        <v>602</v>
      </c>
      <c r="G242" s="135">
        <f t="shared" si="39"/>
        <v>2</v>
      </c>
      <c r="H242" s="135">
        <v>2</v>
      </c>
      <c r="I242" s="135"/>
      <c r="J242" s="135"/>
      <c r="K242" s="135"/>
      <c r="L242" s="131" t="s">
        <v>603</v>
      </c>
      <c r="M242" s="139"/>
    </row>
    <row r="243" s="1" customFormat="1" ht="22.5" customHeight="1" spans="1:13">
      <c r="A243" s="131">
        <v>12</v>
      </c>
      <c r="B243" s="132" t="s">
        <v>164</v>
      </c>
      <c r="C243" s="133" t="s">
        <v>710</v>
      </c>
      <c r="D243" s="134" t="s">
        <v>1054</v>
      </c>
      <c r="E243" s="129"/>
      <c r="F243" s="129" t="s">
        <v>602</v>
      </c>
      <c r="G243" s="135">
        <f t="shared" si="39"/>
        <v>3</v>
      </c>
      <c r="H243" s="135">
        <v>3</v>
      </c>
      <c r="I243" s="135"/>
      <c r="J243" s="135"/>
      <c r="K243" s="135"/>
      <c r="L243" s="131" t="s">
        <v>603</v>
      </c>
      <c r="M243" s="139"/>
    </row>
    <row r="244" s="1" customFormat="1" ht="22.5" customHeight="1" spans="1:13">
      <c r="A244" s="131">
        <v>13</v>
      </c>
      <c r="B244" s="132" t="s">
        <v>164</v>
      </c>
      <c r="C244" s="133" t="s">
        <v>777</v>
      </c>
      <c r="D244" s="134" t="s">
        <v>1055</v>
      </c>
      <c r="E244" s="129"/>
      <c r="F244" s="129" t="s">
        <v>602</v>
      </c>
      <c r="G244" s="135">
        <f t="shared" si="39"/>
        <v>3</v>
      </c>
      <c r="H244" s="135">
        <v>3</v>
      </c>
      <c r="I244" s="135"/>
      <c r="J244" s="135"/>
      <c r="K244" s="135"/>
      <c r="L244" s="131" t="s">
        <v>603</v>
      </c>
      <c r="M244" s="139"/>
    </row>
    <row r="245" s="1" customFormat="1" ht="22.5" customHeight="1" spans="1:13">
      <c r="A245" s="131">
        <v>14</v>
      </c>
      <c r="B245" s="132" t="s">
        <v>164</v>
      </c>
      <c r="C245" s="133" t="s">
        <v>621</v>
      </c>
      <c r="D245" s="134" t="s">
        <v>1056</v>
      </c>
      <c r="E245" s="129"/>
      <c r="F245" s="129" t="s">
        <v>602</v>
      </c>
      <c r="G245" s="135">
        <f t="shared" si="39"/>
        <v>2</v>
      </c>
      <c r="H245" s="135">
        <v>2</v>
      </c>
      <c r="I245" s="135"/>
      <c r="J245" s="135"/>
      <c r="K245" s="135"/>
      <c r="L245" s="131" t="s">
        <v>603</v>
      </c>
      <c r="M245" s="139"/>
    </row>
    <row r="246" s="1" customFormat="1" ht="22.5" customHeight="1" spans="1:13">
      <c r="A246" s="131">
        <v>15</v>
      </c>
      <c r="B246" s="132" t="s">
        <v>164</v>
      </c>
      <c r="C246" s="133" t="s">
        <v>1057</v>
      </c>
      <c r="D246" s="134" t="s">
        <v>1058</v>
      </c>
      <c r="E246" s="129"/>
      <c r="F246" s="129" t="s">
        <v>602</v>
      </c>
      <c r="G246" s="135">
        <f t="shared" si="39"/>
        <v>3</v>
      </c>
      <c r="H246" s="135">
        <v>3</v>
      </c>
      <c r="I246" s="135"/>
      <c r="J246" s="135"/>
      <c r="K246" s="135"/>
      <c r="L246" s="131" t="s">
        <v>603</v>
      </c>
      <c r="M246" s="139"/>
    </row>
    <row r="247" s="1" customFormat="1" ht="22.5" customHeight="1" spans="1:13">
      <c r="A247" s="131">
        <v>16</v>
      </c>
      <c r="B247" s="132" t="s">
        <v>164</v>
      </c>
      <c r="C247" s="133" t="s">
        <v>47</v>
      </c>
      <c r="D247" s="134" t="s">
        <v>1059</v>
      </c>
      <c r="E247" s="129"/>
      <c r="F247" s="129" t="s">
        <v>602</v>
      </c>
      <c r="G247" s="135">
        <f t="shared" si="39"/>
        <v>2</v>
      </c>
      <c r="H247" s="135">
        <v>2</v>
      </c>
      <c r="I247" s="135"/>
      <c r="J247" s="135"/>
      <c r="K247" s="135"/>
      <c r="L247" s="131" t="s">
        <v>603</v>
      </c>
      <c r="M247" s="139"/>
    </row>
    <row r="248" s="1" customFormat="1" ht="22.5" customHeight="1" spans="1:13">
      <c r="A248" s="131">
        <v>17</v>
      </c>
      <c r="B248" s="132" t="s">
        <v>164</v>
      </c>
      <c r="C248" s="133" t="s">
        <v>670</v>
      </c>
      <c r="D248" s="134" t="s">
        <v>1060</v>
      </c>
      <c r="E248" s="129"/>
      <c r="F248" s="129" t="s">
        <v>602</v>
      </c>
      <c r="G248" s="135">
        <f t="shared" si="39"/>
        <v>4</v>
      </c>
      <c r="H248" s="135">
        <v>4</v>
      </c>
      <c r="I248" s="135"/>
      <c r="J248" s="135"/>
      <c r="K248" s="135"/>
      <c r="L248" s="131" t="s">
        <v>603</v>
      </c>
      <c r="M248" s="139"/>
    </row>
    <row r="249" s="1" customFormat="1" ht="22.5" customHeight="1" spans="1:13">
      <c r="A249" s="131">
        <v>18</v>
      </c>
      <c r="B249" s="132" t="s">
        <v>164</v>
      </c>
      <c r="C249" s="133" t="s">
        <v>35</v>
      </c>
      <c r="D249" s="134" t="s">
        <v>1061</v>
      </c>
      <c r="E249" s="129"/>
      <c r="F249" s="129" t="s">
        <v>602</v>
      </c>
      <c r="G249" s="135">
        <f t="shared" si="39"/>
        <v>2</v>
      </c>
      <c r="H249" s="135">
        <v>2</v>
      </c>
      <c r="I249" s="135"/>
      <c r="J249" s="135"/>
      <c r="K249" s="135"/>
      <c r="L249" s="131" t="s">
        <v>603</v>
      </c>
      <c r="M249" s="139"/>
    </row>
    <row r="250" s="1" customFormat="1" ht="22.5" customHeight="1" spans="1:13">
      <c r="A250" s="131">
        <v>19</v>
      </c>
      <c r="B250" s="132" t="s">
        <v>164</v>
      </c>
      <c r="C250" s="133" t="s">
        <v>61</v>
      </c>
      <c r="D250" s="134" t="s">
        <v>1062</v>
      </c>
      <c r="E250" s="129"/>
      <c r="F250" s="129" t="s">
        <v>602</v>
      </c>
      <c r="G250" s="135">
        <f t="shared" si="39"/>
        <v>1</v>
      </c>
      <c r="H250" s="135">
        <v>1</v>
      </c>
      <c r="I250" s="135"/>
      <c r="J250" s="135"/>
      <c r="K250" s="135"/>
      <c r="L250" s="131" t="s">
        <v>603</v>
      </c>
      <c r="M250" s="139"/>
    </row>
    <row r="251" s="1" customFormat="1" ht="109" customHeight="1" spans="1:13">
      <c r="A251" s="126" t="s">
        <v>67</v>
      </c>
      <c r="B251" s="126" t="s">
        <v>190</v>
      </c>
      <c r="C251" s="127"/>
      <c r="D251" s="128" t="s">
        <v>1063</v>
      </c>
      <c r="E251" s="129"/>
      <c r="F251" s="129"/>
      <c r="G251" s="130">
        <f t="shared" si="39"/>
        <v>18</v>
      </c>
      <c r="H251" s="130">
        <f>SUM(H252:H260)</f>
        <v>18</v>
      </c>
      <c r="I251" s="130"/>
      <c r="J251" s="130"/>
      <c r="K251" s="130"/>
      <c r="L251" s="131"/>
      <c r="M251" s="140" t="s">
        <v>1064</v>
      </c>
    </row>
    <row r="252" s="1" customFormat="1" ht="22.5" customHeight="1" spans="1:13">
      <c r="A252" s="131">
        <v>1</v>
      </c>
      <c r="B252" s="132" t="s">
        <v>190</v>
      </c>
      <c r="C252" s="133" t="s">
        <v>621</v>
      </c>
      <c r="D252" s="134" t="s">
        <v>1065</v>
      </c>
      <c r="E252" s="129"/>
      <c r="F252" s="129" t="s">
        <v>602</v>
      </c>
      <c r="G252" s="135">
        <f t="shared" si="39"/>
        <v>2</v>
      </c>
      <c r="H252" s="135">
        <v>2</v>
      </c>
      <c r="I252" s="135"/>
      <c r="J252" s="135"/>
      <c r="K252" s="135"/>
      <c r="L252" s="131" t="s">
        <v>603</v>
      </c>
      <c r="M252" s="139"/>
    </row>
    <row r="253" s="1" customFormat="1" ht="22.5" customHeight="1" spans="1:13">
      <c r="A253" s="131">
        <v>2</v>
      </c>
      <c r="B253" s="132" t="s">
        <v>190</v>
      </c>
      <c r="C253" s="133" t="s">
        <v>637</v>
      </c>
      <c r="D253" s="134" t="s">
        <v>1066</v>
      </c>
      <c r="E253" s="129"/>
      <c r="F253" s="129" t="s">
        <v>602</v>
      </c>
      <c r="G253" s="135">
        <f t="shared" si="39"/>
        <v>2</v>
      </c>
      <c r="H253" s="135">
        <v>2</v>
      </c>
      <c r="I253" s="135"/>
      <c r="J253" s="135"/>
      <c r="K253" s="135"/>
      <c r="L253" s="131" t="s">
        <v>603</v>
      </c>
      <c r="M253" s="139"/>
    </row>
    <row r="254" s="1" customFormat="1" ht="22.5" customHeight="1" spans="1:13">
      <c r="A254" s="131">
        <v>3</v>
      </c>
      <c r="B254" s="132" t="s">
        <v>190</v>
      </c>
      <c r="C254" s="133" t="s">
        <v>681</v>
      </c>
      <c r="D254" s="134" t="s">
        <v>1067</v>
      </c>
      <c r="E254" s="129"/>
      <c r="F254" s="129" t="s">
        <v>602</v>
      </c>
      <c r="G254" s="135">
        <f t="shared" si="39"/>
        <v>2</v>
      </c>
      <c r="H254" s="135">
        <v>2</v>
      </c>
      <c r="I254" s="135"/>
      <c r="J254" s="135"/>
      <c r="K254" s="135"/>
      <c r="L254" s="131" t="s">
        <v>603</v>
      </c>
      <c r="M254" s="139"/>
    </row>
    <row r="255" s="1" customFormat="1" ht="22.5" customHeight="1" spans="1:13">
      <c r="A255" s="131">
        <v>4</v>
      </c>
      <c r="B255" s="132" t="s">
        <v>190</v>
      </c>
      <c r="C255" s="133" t="s">
        <v>670</v>
      </c>
      <c r="D255" s="134" t="s">
        <v>1068</v>
      </c>
      <c r="E255" s="129"/>
      <c r="F255" s="129" t="s">
        <v>602</v>
      </c>
      <c r="G255" s="135">
        <f t="shared" si="39"/>
        <v>2</v>
      </c>
      <c r="H255" s="135">
        <v>2</v>
      </c>
      <c r="I255" s="135"/>
      <c r="J255" s="135"/>
      <c r="K255" s="135"/>
      <c r="L255" s="131" t="s">
        <v>603</v>
      </c>
      <c r="M255" s="139"/>
    </row>
    <row r="256" s="1" customFormat="1" ht="22.5" customHeight="1" spans="1:13">
      <c r="A256" s="131">
        <v>5</v>
      </c>
      <c r="B256" s="132" t="s">
        <v>190</v>
      </c>
      <c r="C256" s="133" t="s">
        <v>644</v>
      </c>
      <c r="D256" s="134" t="s">
        <v>1069</v>
      </c>
      <c r="E256" s="129"/>
      <c r="F256" s="129" t="s">
        <v>602</v>
      </c>
      <c r="G256" s="135">
        <f t="shared" si="39"/>
        <v>2</v>
      </c>
      <c r="H256" s="135">
        <v>2</v>
      </c>
      <c r="I256" s="135"/>
      <c r="J256" s="135"/>
      <c r="K256" s="135"/>
      <c r="L256" s="131" t="s">
        <v>603</v>
      </c>
      <c r="M256" s="139"/>
    </row>
    <row r="257" s="1" customFormat="1" ht="22.5" customHeight="1" spans="1:13">
      <c r="A257" s="131">
        <v>6</v>
      </c>
      <c r="B257" s="132" t="s">
        <v>190</v>
      </c>
      <c r="C257" s="133" t="s">
        <v>660</v>
      </c>
      <c r="D257" s="134" t="s">
        <v>1070</v>
      </c>
      <c r="E257" s="129"/>
      <c r="F257" s="129" t="s">
        <v>602</v>
      </c>
      <c r="G257" s="135">
        <f t="shared" si="39"/>
        <v>2</v>
      </c>
      <c r="H257" s="135">
        <v>2</v>
      </c>
      <c r="I257" s="135"/>
      <c r="J257" s="135"/>
      <c r="K257" s="135"/>
      <c r="L257" s="131" t="s">
        <v>603</v>
      </c>
      <c r="M257" s="139"/>
    </row>
    <row r="258" s="1" customFormat="1" ht="22.5" customHeight="1" spans="1:13">
      <c r="A258" s="131">
        <v>7</v>
      </c>
      <c r="B258" s="132" t="s">
        <v>190</v>
      </c>
      <c r="C258" s="133" t="s">
        <v>1037</v>
      </c>
      <c r="D258" s="134" t="s">
        <v>1071</v>
      </c>
      <c r="E258" s="129"/>
      <c r="F258" s="129" t="s">
        <v>602</v>
      </c>
      <c r="G258" s="135">
        <f t="shared" si="39"/>
        <v>2</v>
      </c>
      <c r="H258" s="135">
        <v>2</v>
      </c>
      <c r="I258" s="135"/>
      <c r="J258" s="135"/>
      <c r="K258" s="135"/>
      <c r="L258" s="131" t="s">
        <v>603</v>
      </c>
      <c r="M258" s="139"/>
    </row>
    <row r="259" s="1" customFormat="1" ht="22.5" customHeight="1" spans="1:13">
      <c r="A259" s="131">
        <v>8</v>
      </c>
      <c r="B259" s="132" t="s">
        <v>190</v>
      </c>
      <c r="C259" s="133" t="s">
        <v>1072</v>
      </c>
      <c r="D259" s="134" t="s">
        <v>1073</v>
      </c>
      <c r="E259" s="129"/>
      <c r="F259" s="129" t="s">
        <v>602</v>
      </c>
      <c r="G259" s="135">
        <f t="shared" si="39"/>
        <v>2</v>
      </c>
      <c r="H259" s="135">
        <v>2</v>
      </c>
      <c r="I259" s="135"/>
      <c r="J259" s="135"/>
      <c r="K259" s="135"/>
      <c r="L259" s="131" t="s">
        <v>603</v>
      </c>
      <c r="M259" s="139"/>
    </row>
    <row r="260" s="1" customFormat="1" ht="22.5" customHeight="1" spans="1:13">
      <c r="A260" s="131">
        <v>9</v>
      </c>
      <c r="B260" s="132" t="s">
        <v>190</v>
      </c>
      <c r="C260" s="133" t="s">
        <v>944</v>
      </c>
      <c r="D260" s="134" t="s">
        <v>1074</v>
      </c>
      <c r="E260" s="129"/>
      <c r="F260" s="129" t="s">
        <v>602</v>
      </c>
      <c r="G260" s="135">
        <f t="shared" si="39"/>
        <v>2</v>
      </c>
      <c r="H260" s="135">
        <v>2</v>
      </c>
      <c r="I260" s="135"/>
      <c r="J260" s="135"/>
      <c r="K260" s="135"/>
      <c r="L260" s="131" t="s">
        <v>603</v>
      </c>
      <c r="M260" s="139"/>
    </row>
    <row r="261" s="1" customFormat="1" ht="120" customHeight="1" spans="1:13">
      <c r="A261" s="126" t="s">
        <v>267</v>
      </c>
      <c r="B261" s="126" t="s">
        <v>197</v>
      </c>
      <c r="C261" s="127"/>
      <c r="D261" s="128" t="s">
        <v>1075</v>
      </c>
      <c r="E261" s="141"/>
      <c r="F261" s="141"/>
      <c r="G261" s="130">
        <f t="shared" si="39"/>
        <v>9</v>
      </c>
      <c r="H261" s="130">
        <f>SUM(H262:H269)</f>
        <v>9</v>
      </c>
      <c r="I261" s="130"/>
      <c r="J261" s="130"/>
      <c r="K261" s="130"/>
      <c r="L261" s="131"/>
      <c r="M261" s="142" t="s">
        <v>1076</v>
      </c>
    </row>
    <row r="262" s="1" customFormat="1" ht="22.5" customHeight="1" spans="1:13">
      <c r="A262" s="131">
        <v>1</v>
      </c>
      <c r="B262" s="132" t="s">
        <v>197</v>
      </c>
      <c r="C262" s="133" t="s">
        <v>1077</v>
      </c>
      <c r="D262" s="134" t="s">
        <v>1078</v>
      </c>
      <c r="E262" s="129"/>
      <c r="F262" s="129" t="s">
        <v>602</v>
      </c>
      <c r="G262" s="135">
        <f t="shared" si="39"/>
        <v>2</v>
      </c>
      <c r="H262" s="135">
        <v>2</v>
      </c>
      <c r="I262" s="135"/>
      <c r="J262" s="135"/>
      <c r="K262" s="135"/>
      <c r="L262" s="131" t="s">
        <v>603</v>
      </c>
      <c r="M262" s="139"/>
    </row>
    <row r="263" s="1" customFormat="1" ht="22.5" customHeight="1" spans="1:13">
      <c r="A263" s="131">
        <v>2</v>
      </c>
      <c r="B263" s="132" t="s">
        <v>197</v>
      </c>
      <c r="C263" s="133" t="s">
        <v>61</v>
      </c>
      <c r="D263" s="134" t="s">
        <v>1079</v>
      </c>
      <c r="E263" s="129"/>
      <c r="F263" s="129" t="s">
        <v>602</v>
      </c>
      <c r="G263" s="135">
        <f t="shared" si="39"/>
        <v>1</v>
      </c>
      <c r="H263" s="135">
        <v>1</v>
      </c>
      <c r="I263" s="135"/>
      <c r="J263" s="135"/>
      <c r="K263" s="135"/>
      <c r="L263" s="131" t="s">
        <v>603</v>
      </c>
      <c r="M263" s="139"/>
    </row>
    <row r="264" s="1" customFormat="1" ht="22.5" customHeight="1" spans="1:13">
      <c r="A264" s="131">
        <v>3</v>
      </c>
      <c r="B264" s="132" t="s">
        <v>197</v>
      </c>
      <c r="C264" s="133" t="s">
        <v>1080</v>
      </c>
      <c r="D264" s="134" t="s">
        <v>1081</v>
      </c>
      <c r="E264" s="129"/>
      <c r="F264" s="129" t="s">
        <v>602</v>
      </c>
      <c r="G264" s="135">
        <f t="shared" si="39"/>
        <v>1</v>
      </c>
      <c r="H264" s="135">
        <v>1</v>
      </c>
      <c r="I264" s="135"/>
      <c r="J264" s="135"/>
      <c r="K264" s="135"/>
      <c r="L264" s="131" t="s">
        <v>603</v>
      </c>
      <c r="M264" s="139"/>
    </row>
    <row r="265" s="1" customFormat="1" ht="22.5" customHeight="1" spans="1:13">
      <c r="A265" s="131">
        <v>4</v>
      </c>
      <c r="B265" s="132" t="s">
        <v>197</v>
      </c>
      <c r="C265" s="133" t="s">
        <v>1017</v>
      </c>
      <c r="D265" s="134" t="s">
        <v>1082</v>
      </c>
      <c r="E265" s="129"/>
      <c r="F265" s="129" t="s">
        <v>602</v>
      </c>
      <c r="G265" s="135">
        <f t="shared" si="39"/>
        <v>1</v>
      </c>
      <c r="H265" s="135">
        <v>1</v>
      </c>
      <c r="I265" s="135"/>
      <c r="J265" s="135"/>
      <c r="K265" s="135"/>
      <c r="L265" s="131" t="s">
        <v>603</v>
      </c>
      <c r="M265" s="139"/>
    </row>
    <row r="266" s="1" customFormat="1" ht="22.5" customHeight="1" spans="1:13">
      <c r="A266" s="131">
        <v>5</v>
      </c>
      <c r="B266" s="132" t="s">
        <v>197</v>
      </c>
      <c r="C266" s="133" t="s">
        <v>644</v>
      </c>
      <c r="D266" s="134" t="s">
        <v>1083</v>
      </c>
      <c r="E266" s="129"/>
      <c r="F266" s="129" t="s">
        <v>602</v>
      </c>
      <c r="G266" s="135">
        <f t="shared" si="39"/>
        <v>1</v>
      </c>
      <c r="H266" s="135">
        <v>1</v>
      </c>
      <c r="I266" s="135"/>
      <c r="J266" s="135"/>
      <c r="K266" s="135"/>
      <c r="L266" s="131" t="s">
        <v>603</v>
      </c>
      <c r="M266" s="139"/>
    </row>
    <row r="267" s="1" customFormat="1" ht="22.5" customHeight="1" spans="1:13">
      <c r="A267" s="131">
        <v>6</v>
      </c>
      <c r="B267" s="132" t="s">
        <v>197</v>
      </c>
      <c r="C267" s="133" t="s">
        <v>689</v>
      </c>
      <c r="D267" s="134" t="s">
        <v>1084</v>
      </c>
      <c r="E267" s="129"/>
      <c r="F267" s="129" t="s">
        <v>602</v>
      </c>
      <c r="G267" s="135">
        <f t="shared" si="39"/>
        <v>1</v>
      </c>
      <c r="H267" s="135">
        <v>1</v>
      </c>
      <c r="I267" s="135"/>
      <c r="J267" s="135"/>
      <c r="K267" s="135"/>
      <c r="L267" s="131" t="s">
        <v>603</v>
      </c>
      <c r="M267" s="139"/>
    </row>
    <row r="268" s="1" customFormat="1" ht="22.5" customHeight="1" spans="1:13">
      <c r="A268" s="131">
        <v>7</v>
      </c>
      <c r="B268" s="132" t="s">
        <v>197</v>
      </c>
      <c r="C268" s="133" t="s">
        <v>660</v>
      </c>
      <c r="D268" s="134" t="s">
        <v>1085</v>
      </c>
      <c r="E268" s="129"/>
      <c r="F268" s="129" t="s">
        <v>602</v>
      </c>
      <c r="G268" s="135">
        <f t="shared" si="39"/>
        <v>1</v>
      </c>
      <c r="H268" s="135">
        <v>1</v>
      </c>
      <c r="I268" s="135"/>
      <c r="J268" s="135"/>
      <c r="K268" s="135"/>
      <c r="L268" s="131" t="s">
        <v>603</v>
      </c>
      <c r="M268" s="139"/>
    </row>
    <row r="269" s="1" customFormat="1" ht="22.5" customHeight="1" spans="1:13">
      <c r="A269" s="131">
        <v>8</v>
      </c>
      <c r="B269" s="132" t="s">
        <v>197</v>
      </c>
      <c r="C269" s="133" t="s">
        <v>1086</v>
      </c>
      <c r="D269" s="134" t="s">
        <v>1087</v>
      </c>
      <c r="E269" s="129"/>
      <c r="F269" s="129" t="s">
        <v>602</v>
      </c>
      <c r="G269" s="135">
        <f t="shared" si="39"/>
        <v>1</v>
      </c>
      <c r="H269" s="135">
        <v>1</v>
      </c>
      <c r="I269" s="135"/>
      <c r="J269" s="135"/>
      <c r="K269" s="135"/>
      <c r="L269" s="131" t="s">
        <v>603</v>
      </c>
      <c r="M269" s="139"/>
    </row>
    <row r="270" s="1" customFormat="1" ht="230" customHeight="1" spans="1:13">
      <c r="A270" s="126" t="s">
        <v>296</v>
      </c>
      <c r="B270" s="126" t="s">
        <v>1088</v>
      </c>
      <c r="C270" s="127"/>
      <c r="D270" s="128" t="s">
        <v>1089</v>
      </c>
      <c r="E270" s="129"/>
      <c r="F270" s="129"/>
      <c r="G270" s="130">
        <f t="shared" si="39"/>
        <v>21</v>
      </c>
      <c r="H270" s="130">
        <f>SUM(H271:H280)</f>
        <v>21</v>
      </c>
      <c r="I270" s="130"/>
      <c r="J270" s="130"/>
      <c r="K270" s="130"/>
      <c r="L270" s="131"/>
      <c r="M270" s="140" t="s">
        <v>1090</v>
      </c>
    </row>
    <row r="271" s="1" customFormat="1" ht="22.5" customHeight="1" spans="1:13">
      <c r="A271" s="131">
        <v>1</v>
      </c>
      <c r="B271" s="132" t="s">
        <v>1088</v>
      </c>
      <c r="C271" s="133" t="s">
        <v>660</v>
      </c>
      <c r="D271" s="134" t="s">
        <v>1091</v>
      </c>
      <c r="E271" s="129"/>
      <c r="F271" s="129" t="s">
        <v>602</v>
      </c>
      <c r="G271" s="135">
        <f t="shared" si="39"/>
        <v>2</v>
      </c>
      <c r="H271" s="135">
        <v>2</v>
      </c>
      <c r="I271" s="135"/>
      <c r="J271" s="135"/>
      <c r="K271" s="135"/>
      <c r="L271" s="131" t="s">
        <v>603</v>
      </c>
      <c r="M271" s="139"/>
    </row>
    <row r="272" s="1" customFormat="1" ht="22.5" customHeight="1" spans="1:13">
      <c r="A272" s="131">
        <v>2</v>
      </c>
      <c r="B272" s="132" t="s">
        <v>1088</v>
      </c>
      <c r="C272" s="133" t="s">
        <v>1037</v>
      </c>
      <c r="D272" s="134" t="s">
        <v>1092</v>
      </c>
      <c r="E272" s="129"/>
      <c r="F272" s="129" t="s">
        <v>602</v>
      </c>
      <c r="G272" s="135">
        <f t="shared" si="39"/>
        <v>3</v>
      </c>
      <c r="H272" s="135">
        <v>3</v>
      </c>
      <c r="I272" s="135"/>
      <c r="J272" s="135"/>
      <c r="K272" s="135"/>
      <c r="L272" s="131" t="s">
        <v>603</v>
      </c>
      <c r="M272" s="139"/>
    </row>
    <row r="273" s="1" customFormat="1" ht="31" customHeight="1" spans="1:13">
      <c r="A273" s="131">
        <v>3</v>
      </c>
      <c r="B273" s="132" t="s">
        <v>1088</v>
      </c>
      <c r="C273" s="133" t="s">
        <v>1093</v>
      </c>
      <c r="D273" s="134" t="s">
        <v>1094</v>
      </c>
      <c r="E273" s="129"/>
      <c r="F273" s="129" t="s">
        <v>602</v>
      </c>
      <c r="G273" s="135">
        <f t="shared" si="39"/>
        <v>2</v>
      </c>
      <c r="H273" s="135">
        <v>2</v>
      </c>
      <c r="I273" s="135"/>
      <c r="J273" s="135"/>
      <c r="K273" s="135"/>
      <c r="L273" s="131" t="s">
        <v>603</v>
      </c>
      <c r="M273" s="139"/>
    </row>
    <row r="274" s="1" customFormat="1" ht="30" customHeight="1" spans="1:13">
      <c r="A274" s="131">
        <v>4</v>
      </c>
      <c r="B274" s="132" t="s">
        <v>1088</v>
      </c>
      <c r="C274" s="133" t="s">
        <v>1095</v>
      </c>
      <c r="D274" s="134" t="s">
        <v>1096</v>
      </c>
      <c r="E274" s="129"/>
      <c r="F274" s="129" t="s">
        <v>602</v>
      </c>
      <c r="G274" s="135">
        <f t="shared" si="39"/>
        <v>2</v>
      </c>
      <c r="H274" s="135">
        <v>2</v>
      </c>
      <c r="I274" s="135"/>
      <c r="J274" s="135"/>
      <c r="K274" s="135"/>
      <c r="L274" s="131" t="s">
        <v>603</v>
      </c>
      <c r="M274" s="139"/>
    </row>
    <row r="275" s="1" customFormat="1" ht="22.5" customHeight="1" spans="1:13">
      <c r="A275" s="131">
        <v>5</v>
      </c>
      <c r="B275" s="132" t="s">
        <v>1088</v>
      </c>
      <c r="C275" s="133" t="s">
        <v>720</v>
      </c>
      <c r="D275" s="134" t="s">
        <v>1097</v>
      </c>
      <c r="E275" s="129"/>
      <c r="F275" s="129" t="s">
        <v>602</v>
      </c>
      <c r="G275" s="135">
        <f t="shared" si="39"/>
        <v>2</v>
      </c>
      <c r="H275" s="135">
        <v>2</v>
      </c>
      <c r="I275" s="135"/>
      <c r="J275" s="135"/>
      <c r="K275" s="135"/>
      <c r="L275" s="131" t="s">
        <v>603</v>
      </c>
      <c r="M275" s="139"/>
    </row>
    <row r="276" s="1" customFormat="1" ht="22.5" customHeight="1" spans="1:13">
      <c r="A276" s="131">
        <v>6</v>
      </c>
      <c r="B276" s="132" t="s">
        <v>1088</v>
      </c>
      <c r="C276" s="133" t="s">
        <v>35</v>
      </c>
      <c r="D276" s="134" t="s">
        <v>1098</v>
      </c>
      <c r="E276" s="129"/>
      <c r="F276" s="129" t="s">
        <v>602</v>
      </c>
      <c r="G276" s="135">
        <f t="shared" si="39"/>
        <v>2</v>
      </c>
      <c r="H276" s="135">
        <v>2</v>
      </c>
      <c r="I276" s="135"/>
      <c r="J276" s="135"/>
      <c r="K276" s="135"/>
      <c r="L276" s="131" t="s">
        <v>603</v>
      </c>
      <c r="M276" s="139"/>
    </row>
    <row r="277" s="1" customFormat="1" ht="22.5" customHeight="1" spans="1:13">
      <c r="A277" s="131">
        <v>7</v>
      </c>
      <c r="B277" s="132" t="s">
        <v>1088</v>
      </c>
      <c r="C277" s="133" t="s">
        <v>816</v>
      </c>
      <c r="D277" s="134" t="s">
        <v>1099</v>
      </c>
      <c r="E277" s="129"/>
      <c r="F277" s="129" t="s">
        <v>602</v>
      </c>
      <c r="G277" s="135">
        <f t="shared" si="39"/>
        <v>2</v>
      </c>
      <c r="H277" s="135">
        <v>2</v>
      </c>
      <c r="I277" s="135"/>
      <c r="J277" s="135"/>
      <c r="K277" s="135"/>
      <c r="L277" s="131" t="s">
        <v>603</v>
      </c>
      <c r="M277" s="139"/>
    </row>
    <row r="278" s="1" customFormat="1" ht="22.5" customHeight="1" spans="1:13">
      <c r="A278" s="131">
        <v>8</v>
      </c>
      <c r="B278" s="132" t="s">
        <v>1088</v>
      </c>
      <c r="C278" s="133" t="s">
        <v>61</v>
      </c>
      <c r="D278" s="134" t="s">
        <v>1100</v>
      </c>
      <c r="E278" s="129"/>
      <c r="F278" s="129" t="s">
        <v>602</v>
      </c>
      <c r="G278" s="135">
        <f t="shared" si="39"/>
        <v>2</v>
      </c>
      <c r="H278" s="135">
        <v>2</v>
      </c>
      <c r="I278" s="135"/>
      <c r="J278" s="135"/>
      <c r="K278" s="135"/>
      <c r="L278" s="131" t="s">
        <v>603</v>
      </c>
      <c r="M278" s="139"/>
    </row>
    <row r="279" s="1" customFormat="1" ht="32" customHeight="1" spans="1:13">
      <c r="A279" s="131">
        <v>9</v>
      </c>
      <c r="B279" s="132" t="s">
        <v>1088</v>
      </c>
      <c r="C279" s="133" t="s">
        <v>78</v>
      </c>
      <c r="D279" s="134" t="s">
        <v>1101</v>
      </c>
      <c r="E279" s="129"/>
      <c r="F279" s="129" t="s">
        <v>602</v>
      </c>
      <c r="G279" s="135">
        <f t="shared" si="39"/>
        <v>2</v>
      </c>
      <c r="H279" s="135">
        <v>2</v>
      </c>
      <c r="I279" s="135"/>
      <c r="J279" s="135"/>
      <c r="K279" s="135"/>
      <c r="L279" s="131" t="s">
        <v>603</v>
      </c>
      <c r="M279" s="139"/>
    </row>
    <row r="280" s="1" customFormat="1" ht="22.5" customHeight="1" spans="1:13">
      <c r="A280" s="131">
        <v>10</v>
      </c>
      <c r="B280" s="132" t="s">
        <v>1088</v>
      </c>
      <c r="C280" s="133" t="s">
        <v>777</v>
      </c>
      <c r="D280" s="134" t="s">
        <v>1102</v>
      </c>
      <c r="E280" s="129"/>
      <c r="F280" s="129" t="s">
        <v>602</v>
      </c>
      <c r="G280" s="135">
        <f t="shared" si="39"/>
        <v>2</v>
      </c>
      <c r="H280" s="135">
        <v>2</v>
      </c>
      <c r="I280" s="135"/>
      <c r="J280" s="135"/>
      <c r="K280" s="135"/>
      <c r="L280" s="131" t="s">
        <v>603</v>
      </c>
      <c r="M280" s="139"/>
    </row>
    <row r="281" s="1" customFormat="1" ht="66" customHeight="1" spans="1:13">
      <c r="A281" s="126" t="s">
        <v>328</v>
      </c>
      <c r="B281" s="126" t="s">
        <v>276</v>
      </c>
      <c r="C281" s="127"/>
      <c r="D281" s="128" t="s">
        <v>1103</v>
      </c>
      <c r="E281" s="129"/>
      <c r="F281" s="129"/>
      <c r="G281" s="130">
        <v>31</v>
      </c>
      <c r="H281" s="130">
        <v>31</v>
      </c>
      <c r="I281" s="130"/>
      <c r="J281" s="130"/>
      <c r="K281" s="130"/>
      <c r="L281" s="131"/>
      <c r="M281" s="140" t="s">
        <v>1104</v>
      </c>
    </row>
    <row r="282" s="1" customFormat="1" ht="22.5" customHeight="1" spans="1:13">
      <c r="A282" s="131">
        <v>1</v>
      </c>
      <c r="B282" s="132" t="s">
        <v>276</v>
      </c>
      <c r="C282" s="133" t="s">
        <v>660</v>
      </c>
      <c r="D282" s="134" t="s">
        <v>1105</v>
      </c>
      <c r="E282" s="129"/>
      <c r="F282" s="129" t="s">
        <v>602</v>
      </c>
      <c r="G282" s="135">
        <v>2</v>
      </c>
      <c r="H282" s="135">
        <v>2</v>
      </c>
      <c r="I282" s="135"/>
      <c r="J282" s="135"/>
      <c r="K282" s="135"/>
      <c r="L282" s="131" t="s">
        <v>603</v>
      </c>
      <c r="M282" s="139"/>
    </row>
    <row r="283" s="1" customFormat="1" ht="22.5" customHeight="1" spans="1:13">
      <c r="A283" s="131">
        <v>2</v>
      </c>
      <c r="B283" s="132" t="s">
        <v>276</v>
      </c>
      <c r="C283" s="133" t="s">
        <v>1086</v>
      </c>
      <c r="D283" s="134" t="s">
        <v>1106</v>
      </c>
      <c r="E283" s="129"/>
      <c r="F283" s="129" t="s">
        <v>602</v>
      </c>
      <c r="G283" s="135">
        <v>1</v>
      </c>
      <c r="H283" s="135">
        <v>1</v>
      </c>
      <c r="I283" s="135"/>
      <c r="J283" s="135"/>
      <c r="K283" s="135"/>
      <c r="L283" s="131" t="s">
        <v>603</v>
      </c>
      <c r="M283" s="139"/>
    </row>
    <row r="284" s="1" customFormat="1" ht="22.5" customHeight="1" spans="1:13">
      <c r="A284" s="131">
        <v>3</v>
      </c>
      <c r="B284" s="132" t="s">
        <v>276</v>
      </c>
      <c r="C284" s="133" t="s">
        <v>1037</v>
      </c>
      <c r="D284" s="134" t="s">
        <v>1107</v>
      </c>
      <c r="E284" s="129"/>
      <c r="F284" s="129" t="s">
        <v>602</v>
      </c>
      <c r="G284" s="135">
        <v>2</v>
      </c>
      <c r="H284" s="135">
        <v>2</v>
      </c>
      <c r="I284" s="135"/>
      <c r="J284" s="135"/>
      <c r="K284" s="135"/>
      <c r="L284" s="131" t="s">
        <v>603</v>
      </c>
      <c r="M284" s="139"/>
    </row>
    <row r="285" s="1" customFormat="1" ht="22.5" customHeight="1" spans="1:13">
      <c r="A285" s="131">
        <v>4</v>
      </c>
      <c r="B285" s="132" t="s">
        <v>276</v>
      </c>
      <c r="C285" s="133" t="s">
        <v>80</v>
      </c>
      <c r="D285" s="134" t="s">
        <v>1108</v>
      </c>
      <c r="E285" s="129"/>
      <c r="F285" s="129" t="s">
        <v>602</v>
      </c>
      <c r="G285" s="135">
        <v>2</v>
      </c>
      <c r="H285" s="135">
        <v>2</v>
      </c>
      <c r="I285" s="135"/>
      <c r="J285" s="135"/>
      <c r="K285" s="135"/>
      <c r="L285" s="131" t="s">
        <v>603</v>
      </c>
      <c r="M285" s="139"/>
    </row>
    <row r="286" s="1" customFormat="1" ht="22.5" customHeight="1" spans="1:13">
      <c r="A286" s="131">
        <v>5</v>
      </c>
      <c r="B286" s="132" t="s">
        <v>276</v>
      </c>
      <c r="C286" s="133" t="s">
        <v>674</v>
      </c>
      <c r="D286" s="134" t="s">
        <v>1109</v>
      </c>
      <c r="E286" s="129"/>
      <c r="F286" s="129" t="s">
        <v>602</v>
      </c>
      <c r="G286" s="135">
        <v>1</v>
      </c>
      <c r="H286" s="135">
        <v>1</v>
      </c>
      <c r="I286" s="135"/>
      <c r="J286" s="135"/>
      <c r="K286" s="135"/>
      <c r="L286" s="131" t="s">
        <v>603</v>
      </c>
      <c r="M286" s="139"/>
    </row>
    <row r="287" s="1" customFormat="1" ht="22.5" customHeight="1" spans="1:13">
      <c r="A287" s="131">
        <v>6</v>
      </c>
      <c r="B287" s="132" t="s">
        <v>276</v>
      </c>
      <c r="C287" s="133" t="s">
        <v>780</v>
      </c>
      <c r="D287" s="134" t="s">
        <v>1110</v>
      </c>
      <c r="E287" s="129"/>
      <c r="F287" s="129" t="s">
        <v>602</v>
      </c>
      <c r="G287" s="135">
        <v>3</v>
      </c>
      <c r="H287" s="135">
        <v>3</v>
      </c>
      <c r="I287" s="135"/>
      <c r="J287" s="135"/>
      <c r="K287" s="135"/>
      <c r="L287" s="131" t="s">
        <v>603</v>
      </c>
      <c r="M287" s="139"/>
    </row>
    <row r="288" s="1" customFormat="1" ht="22.5" customHeight="1" spans="1:13">
      <c r="A288" s="131">
        <v>7</v>
      </c>
      <c r="B288" s="132" t="s">
        <v>276</v>
      </c>
      <c r="C288" s="133" t="s">
        <v>777</v>
      </c>
      <c r="D288" s="134" t="s">
        <v>1111</v>
      </c>
      <c r="E288" s="129"/>
      <c r="F288" s="129" t="s">
        <v>602</v>
      </c>
      <c r="G288" s="135">
        <v>2</v>
      </c>
      <c r="H288" s="135">
        <v>2</v>
      </c>
      <c r="I288" s="135"/>
      <c r="J288" s="135"/>
      <c r="K288" s="135"/>
      <c r="L288" s="131" t="s">
        <v>603</v>
      </c>
      <c r="M288" s="139"/>
    </row>
    <row r="289" s="1" customFormat="1" ht="22.5" customHeight="1" spans="1:13">
      <c r="A289" s="131">
        <v>8</v>
      </c>
      <c r="B289" s="132" t="s">
        <v>276</v>
      </c>
      <c r="C289" s="133" t="s">
        <v>1112</v>
      </c>
      <c r="D289" s="134" t="s">
        <v>1113</v>
      </c>
      <c r="E289" s="129"/>
      <c r="F289" s="129" t="s">
        <v>602</v>
      </c>
      <c r="G289" s="135">
        <v>1</v>
      </c>
      <c r="H289" s="135">
        <v>1</v>
      </c>
      <c r="I289" s="135"/>
      <c r="J289" s="135"/>
      <c r="K289" s="135"/>
      <c r="L289" s="131" t="s">
        <v>603</v>
      </c>
      <c r="M289" s="139"/>
    </row>
    <row r="290" s="1" customFormat="1" ht="22.5" customHeight="1" spans="1:13">
      <c r="A290" s="131">
        <v>9</v>
      </c>
      <c r="B290" s="132" t="s">
        <v>276</v>
      </c>
      <c r="C290" s="133" t="s">
        <v>658</v>
      </c>
      <c r="D290" s="134" t="s">
        <v>1114</v>
      </c>
      <c r="E290" s="129"/>
      <c r="F290" s="129" t="s">
        <v>602</v>
      </c>
      <c r="G290" s="135">
        <v>1</v>
      </c>
      <c r="H290" s="135">
        <v>1</v>
      </c>
      <c r="I290" s="135"/>
      <c r="J290" s="135"/>
      <c r="K290" s="135"/>
      <c r="L290" s="131" t="s">
        <v>603</v>
      </c>
      <c r="M290" s="139"/>
    </row>
    <row r="291" s="1" customFormat="1" ht="22.5" customHeight="1" spans="1:13">
      <c r="A291" s="131">
        <v>10</v>
      </c>
      <c r="B291" s="132" t="s">
        <v>276</v>
      </c>
      <c r="C291" s="133" t="s">
        <v>35</v>
      </c>
      <c r="D291" s="134" t="s">
        <v>1115</v>
      </c>
      <c r="E291" s="129"/>
      <c r="F291" s="129" t="s">
        <v>602</v>
      </c>
      <c r="G291" s="135">
        <v>1</v>
      </c>
      <c r="H291" s="135">
        <v>1</v>
      </c>
      <c r="I291" s="135"/>
      <c r="J291" s="135"/>
      <c r="K291" s="135"/>
      <c r="L291" s="131" t="s">
        <v>603</v>
      </c>
      <c r="M291" s="139"/>
    </row>
    <row r="292" s="1" customFormat="1" ht="22.5" customHeight="1" spans="1:13">
      <c r="A292" s="131">
        <v>11</v>
      </c>
      <c r="B292" s="132" t="s">
        <v>276</v>
      </c>
      <c r="C292" s="133" t="s">
        <v>678</v>
      </c>
      <c r="D292" s="134" t="s">
        <v>1116</v>
      </c>
      <c r="E292" s="129"/>
      <c r="F292" s="129" t="s">
        <v>602</v>
      </c>
      <c r="G292" s="135">
        <v>1</v>
      </c>
      <c r="H292" s="135">
        <v>1</v>
      </c>
      <c r="I292" s="135"/>
      <c r="J292" s="135"/>
      <c r="K292" s="135"/>
      <c r="L292" s="131" t="s">
        <v>603</v>
      </c>
      <c r="M292" s="139"/>
    </row>
    <row r="293" s="1" customFormat="1" ht="32" customHeight="1" spans="1:13">
      <c r="A293" s="131">
        <v>12</v>
      </c>
      <c r="B293" s="132" t="s">
        <v>276</v>
      </c>
      <c r="C293" s="133" t="s">
        <v>625</v>
      </c>
      <c r="D293" s="134" t="s">
        <v>1117</v>
      </c>
      <c r="E293" s="129"/>
      <c r="F293" s="129" t="s">
        <v>602</v>
      </c>
      <c r="G293" s="135">
        <v>1</v>
      </c>
      <c r="H293" s="135">
        <v>1</v>
      </c>
      <c r="I293" s="135"/>
      <c r="J293" s="135"/>
      <c r="K293" s="135"/>
      <c r="L293" s="131" t="s">
        <v>603</v>
      </c>
      <c r="M293" s="139"/>
    </row>
    <row r="294" s="1" customFormat="1" ht="22.5" customHeight="1" spans="1:13">
      <c r="A294" s="131">
        <v>13</v>
      </c>
      <c r="B294" s="132" t="s">
        <v>276</v>
      </c>
      <c r="C294" s="133" t="s">
        <v>710</v>
      </c>
      <c r="D294" s="134" t="s">
        <v>1118</v>
      </c>
      <c r="E294" s="129"/>
      <c r="F294" s="129" t="s">
        <v>602</v>
      </c>
      <c r="G294" s="135">
        <v>1</v>
      </c>
      <c r="H294" s="135">
        <v>1</v>
      </c>
      <c r="I294" s="135"/>
      <c r="J294" s="135"/>
      <c r="K294" s="135"/>
      <c r="L294" s="131" t="s">
        <v>603</v>
      </c>
      <c r="M294" s="139"/>
    </row>
    <row r="295" s="1" customFormat="1" ht="22.5" customHeight="1" spans="1:13">
      <c r="A295" s="131">
        <v>14</v>
      </c>
      <c r="B295" s="132" t="s">
        <v>276</v>
      </c>
      <c r="C295" s="133" t="s">
        <v>895</v>
      </c>
      <c r="D295" s="134" t="s">
        <v>1119</v>
      </c>
      <c r="E295" s="129"/>
      <c r="F295" s="129" t="s">
        <v>602</v>
      </c>
      <c r="G295" s="135">
        <v>1</v>
      </c>
      <c r="H295" s="135">
        <v>1</v>
      </c>
      <c r="I295" s="135"/>
      <c r="J295" s="135"/>
      <c r="K295" s="135"/>
      <c r="L295" s="131" t="s">
        <v>603</v>
      </c>
      <c r="M295" s="139"/>
    </row>
    <row r="296" s="1" customFormat="1" ht="22.5" customHeight="1" spans="1:13">
      <c r="A296" s="131">
        <v>15</v>
      </c>
      <c r="B296" s="132" t="s">
        <v>276</v>
      </c>
      <c r="C296" s="133" t="s">
        <v>653</v>
      </c>
      <c r="D296" s="134" t="s">
        <v>1120</v>
      </c>
      <c r="E296" s="129"/>
      <c r="F296" s="129" t="s">
        <v>602</v>
      </c>
      <c r="G296" s="135">
        <v>3</v>
      </c>
      <c r="H296" s="135">
        <v>3</v>
      </c>
      <c r="I296" s="135"/>
      <c r="J296" s="135"/>
      <c r="K296" s="135"/>
      <c r="L296" s="131" t="s">
        <v>603</v>
      </c>
      <c r="M296" s="139"/>
    </row>
    <row r="297" s="1" customFormat="1" ht="22.5" customHeight="1" spans="1:13">
      <c r="A297" s="131">
        <v>16</v>
      </c>
      <c r="B297" s="132" t="s">
        <v>276</v>
      </c>
      <c r="C297" s="133" t="s">
        <v>1121</v>
      </c>
      <c r="D297" s="134" t="s">
        <v>1122</v>
      </c>
      <c r="E297" s="129"/>
      <c r="F297" s="129" t="s">
        <v>602</v>
      </c>
      <c r="G297" s="135">
        <v>2</v>
      </c>
      <c r="H297" s="135">
        <v>2</v>
      </c>
      <c r="I297" s="135"/>
      <c r="J297" s="135"/>
      <c r="K297" s="135"/>
      <c r="L297" s="131" t="s">
        <v>603</v>
      </c>
      <c r="M297" s="139"/>
    </row>
    <row r="298" s="1" customFormat="1" ht="22.5" customHeight="1" spans="1:13">
      <c r="A298" s="131">
        <v>17</v>
      </c>
      <c r="B298" s="132" t="s">
        <v>276</v>
      </c>
      <c r="C298" s="133" t="s">
        <v>332</v>
      </c>
      <c r="D298" s="134" t="s">
        <v>1123</v>
      </c>
      <c r="E298" s="129"/>
      <c r="F298" s="129" t="s">
        <v>602</v>
      </c>
      <c r="G298" s="135">
        <v>2</v>
      </c>
      <c r="H298" s="135">
        <v>2</v>
      </c>
      <c r="I298" s="135"/>
      <c r="J298" s="135"/>
      <c r="K298" s="135"/>
      <c r="L298" s="131" t="s">
        <v>603</v>
      </c>
      <c r="M298" s="139"/>
    </row>
    <row r="299" s="1" customFormat="1" ht="22.5" customHeight="1" spans="1:13">
      <c r="A299" s="131">
        <v>18</v>
      </c>
      <c r="B299" s="132" t="s">
        <v>276</v>
      </c>
      <c r="C299" s="133" t="s">
        <v>689</v>
      </c>
      <c r="D299" s="134" t="s">
        <v>1124</v>
      </c>
      <c r="E299" s="129"/>
      <c r="F299" s="129" t="s">
        <v>602</v>
      </c>
      <c r="G299" s="135">
        <v>2</v>
      </c>
      <c r="H299" s="135">
        <v>2</v>
      </c>
      <c r="I299" s="135"/>
      <c r="J299" s="135"/>
      <c r="K299" s="135"/>
      <c r="L299" s="131" t="s">
        <v>603</v>
      </c>
      <c r="M299" s="143"/>
    </row>
    <row r="300" s="1" customFormat="1" ht="22.5" customHeight="1" spans="1:13">
      <c r="A300" s="131">
        <v>19</v>
      </c>
      <c r="B300" s="132" t="s">
        <v>276</v>
      </c>
      <c r="C300" s="133" t="s">
        <v>1125</v>
      </c>
      <c r="D300" s="134" t="s">
        <v>1126</v>
      </c>
      <c r="E300" s="129"/>
      <c r="F300" s="129" t="s">
        <v>602</v>
      </c>
      <c r="G300" s="135">
        <v>2</v>
      </c>
      <c r="H300" s="135">
        <v>2</v>
      </c>
      <c r="I300" s="135"/>
      <c r="J300" s="135"/>
      <c r="K300" s="135"/>
      <c r="L300" s="131" t="s">
        <v>603</v>
      </c>
      <c r="M300" s="139"/>
    </row>
    <row r="301" s="1" customFormat="1" ht="160" customHeight="1" spans="1:13">
      <c r="A301" s="126" t="s">
        <v>351</v>
      </c>
      <c r="B301" s="126" t="s">
        <v>341</v>
      </c>
      <c r="C301" s="127"/>
      <c r="D301" s="128" t="s">
        <v>1127</v>
      </c>
      <c r="E301" s="129"/>
      <c r="F301" s="129"/>
      <c r="G301" s="135">
        <f t="shared" ref="G301:G339" si="40">H301</f>
        <v>15</v>
      </c>
      <c r="H301" s="130">
        <f>SUM(H302:H316)</f>
        <v>15</v>
      </c>
      <c r="I301" s="130"/>
      <c r="J301" s="130"/>
      <c r="K301" s="130"/>
      <c r="L301" s="131" t="s">
        <v>603</v>
      </c>
      <c r="M301" s="140" t="s">
        <v>1128</v>
      </c>
    </row>
    <row r="302" s="1" customFormat="1" ht="22.5" customHeight="1" spans="1:13">
      <c r="A302" s="131">
        <v>1</v>
      </c>
      <c r="B302" s="132" t="s">
        <v>341</v>
      </c>
      <c r="C302" s="133" t="s">
        <v>1129</v>
      </c>
      <c r="D302" s="134" t="s">
        <v>1130</v>
      </c>
      <c r="E302" s="129"/>
      <c r="F302" s="129" t="s">
        <v>602</v>
      </c>
      <c r="G302" s="135">
        <f t="shared" si="40"/>
        <v>1</v>
      </c>
      <c r="H302" s="135">
        <v>1</v>
      </c>
      <c r="I302" s="135"/>
      <c r="J302" s="135"/>
      <c r="K302" s="144"/>
      <c r="L302" s="131" t="s">
        <v>603</v>
      </c>
      <c r="M302" s="139"/>
    </row>
    <row r="303" s="1" customFormat="1" ht="22.5" customHeight="1" spans="1:13">
      <c r="A303" s="131">
        <v>2</v>
      </c>
      <c r="B303" s="132" t="s">
        <v>341</v>
      </c>
      <c r="C303" s="133" t="s">
        <v>1131</v>
      </c>
      <c r="D303" s="134" t="s">
        <v>1132</v>
      </c>
      <c r="E303" s="129"/>
      <c r="F303" s="129" t="s">
        <v>602</v>
      </c>
      <c r="G303" s="135">
        <f t="shared" si="40"/>
        <v>1</v>
      </c>
      <c r="H303" s="135">
        <v>1</v>
      </c>
      <c r="I303" s="135"/>
      <c r="J303" s="135"/>
      <c r="K303" s="144"/>
      <c r="L303" s="131" t="s">
        <v>603</v>
      </c>
      <c r="M303" s="139"/>
    </row>
    <row r="304" s="1" customFormat="1" ht="22.5" customHeight="1" spans="1:13">
      <c r="A304" s="131">
        <v>3</v>
      </c>
      <c r="B304" s="132" t="s">
        <v>341</v>
      </c>
      <c r="C304" s="133" t="s">
        <v>658</v>
      </c>
      <c r="D304" s="134" t="s">
        <v>1133</v>
      </c>
      <c r="E304" s="129"/>
      <c r="F304" s="129" t="s">
        <v>602</v>
      </c>
      <c r="G304" s="135">
        <f t="shared" si="40"/>
        <v>1</v>
      </c>
      <c r="H304" s="135">
        <v>1</v>
      </c>
      <c r="I304" s="135"/>
      <c r="J304" s="135"/>
      <c r="K304" s="144"/>
      <c r="L304" s="131" t="s">
        <v>603</v>
      </c>
      <c r="M304" s="139"/>
    </row>
    <row r="305" s="1" customFormat="1" ht="22.5" customHeight="1" spans="1:13">
      <c r="A305" s="131">
        <v>4</v>
      </c>
      <c r="B305" s="132" t="s">
        <v>341</v>
      </c>
      <c r="C305" s="133" t="s">
        <v>1017</v>
      </c>
      <c r="D305" s="134" t="s">
        <v>1134</v>
      </c>
      <c r="E305" s="129"/>
      <c r="F305" s="129" t="s">
        <v>602</v>
      </c>
      <c r="G305" s="135">
        <f t="shared" si="40"/>
        <v>1</v>
      </c>
      <c r="H305" s="135">
        <v>1</v>
      </c>
      <c r="I305" s="135"/>
      <c r="J305" s="135"/>
      <c r="K305" s="144"/>
      <c r="L305" s="131" t="s">
        <v>603</v>
      </c>
      <c r="M305" s="139"/>
    </row>
    <row r="306" s="1" customFormat="1" ht="22.5" customHeight="1" spans="1:13">
      <c r="A306" s="131">
        <v>5</v>
      </c>
      <c r="B306" s="132" t="s">
        <v>341</v>
      </c>
      <c r="C306" s="133" t="s">
        <v>670</v>
      </c>
      <c r="D306" s="134" t="s">
        <v>1135</v>
      </c>
      <c r="E306" s="129"/>
      <c r="F306" s="129" t="s">
        <v>602</v>
      </c>
      <c r="G306" s="135">
        <f t="shared" si="40"/>
        <v>1</v>
      </c>
      <c r="H306" s="135">
        <v>1</v>
      </c>
      <c r="I306" s="135"/>
      <c r="J306" s="135"/>
      <c r="K306" s="144"/>
      <c r="L306" s="131" t="s">
        <v>603</v>
      </c>
      <c r="M306" s="139"/>
    </row>
    <row r="307" s="1" customFormat="1" ht="22.5" customHeight="1" spans="1:13">
      <c r="A307" s="131">
        <v>6</v>
      </c>
      <c r="B307" s="132" t="s">
        <v>341</v>
      </c>
      <c r="C307" s="133" t="s">
        <v>644</v>
      </c>
      <c r="D307" s="134" t="s">
        <v>1136</v>
      </c>
      <c r="E307" s="129"/>
      <c r="F307" s="129" t="s">
        <v>602</v>
      </c>
      <c r="G307" s="135">
        <f t="shared" si="40"/>
        <v>1</v>
      </c>
      <c r="H307" s="135">
        <v>1</v>
      </c>
      <c r="I307" s="135"/>
      <c r="J307" s="135"/>
      <c r="K307" s="144"/>
      <c r="L307" s="131" t="s">
        <v>603</v>
      </c>
      <c r="M307" s="139"/>
    </row>
    <row r="308" s="1" customFormat="1" ht="22.5" customHeight="1" spans="1:13">
      <c r="A308" s="131">
        <v>7</v>
      </c>
      <c r="B308" s="132" t="s">
        <v>341</v>
      </c>
      <c r="C308" s="133" t="s">
        <v>660</v>
      </c>
      <c r="D308" s="134" t="s">
        <v>1137</v>
      </c>
      <c r="E308" s="129"/>
      <c r="F308" s="129" t="s">
        <v>602</v>
      </c>
      <c r="G308" s="135">
        <f t="shared" si="40"/>
        <v>1</v>
      </c>
      <c r="H308" s="135">
        <v>1</v>
      </c>
      <c r="I308" s="135"/>
      <c r="J308" s="135"/>
      <c r="K308" s="144"/>
      <c r="L308" s="131" t="s">
        <v>603</v>
      </c>
      <c r="M308" s="139"/>
    </row>
    <row r="309" s="1" customFormat="1" ht="22.5" customHeight="1" spans="1:13">
      <c r="A309" s="131">
        <v>8</v>
      </c>
      <c r="B309" s="132" t="s">
        <v>341</v>
      </c>
      <c r="C309" s="133" t="s">
        <v>80</v>
      </c>
      <c r="D309" s="134" t="s">
        <v>1138</v>
      </c>
      <c r="E309" s="129"/>
      <c r="F309" s="129" t="s">
        <v>602</v>
      </c>
      <c r="G309" s="135">
        <f t="shared" si="40"/>
        <v>1</v>
      </c>
      <c r="H309" s="135">
        <v>1</v>
      </c>
      <c r="I309" s="135"/>
      <c r="J309" s="135"/>
      <c r="K309" s="144"/>
      <c r="L309" s="131" t="s">
        <v>603</v>
      </c>
      <c r="M309" s="139"/>
    </row>
    <row r="310" s="1" customFormat="1" ht="22.5" customHeight="1" spans="1:13">
      <c r="A310" s="131">
        <v>9</v>
      </c>
      <c r="B310" s="132" t="s">
        <v>341</v>
      </c>
      <c r="C310" s="133" t="s">
        <v>674</v>
      </c>
      <c r="D310" s="134" t="s">
        <v>1139</v>
      </c>
      <c r="E310" s="129"/>
      <c r="F310" s="129" t="s">
        <v>602</v>
      </c>
      <c r="G310" s="135">
        <f t="shared" si="40"/>
        <v>1</v>
      </c>
      <c r="H310" s="135">
        <v>1</v>
      </c>
      <c r="I310" s="135"/>
      <c r="J310" s="135"/>
      <c r="K310" s="144"/>
      <c r="L310" s="131" t="s">
        <v>603</v>
      </c>
      <c r="M310" s="139"/>
    </row>
    <row r="311" s="1" customFormat="1" ht="22.5" customHeight="1" spans="1:13">
      <c r="A311" s="131">
        <v>10</v>
      </c>
      <c r="B311" s="132" t="s">
        <v>341</v>
      </c>
      <c r="C311" s="133" t="s">
        <v>780</v>
      </c>
      <c r="D311" s="134" t="s">
        <v>1140</v>
      </c>
      <c r="E311" s="129"/>
      <c r="F311" s="129" t="s">
        <v>602</v>
      </c>
      <c r="G311" s="135">
        <f t="shared" si="40"/>
        <v>1</v>
      </c>
      <c r="H311" s="135">
        <v>1</v>
      </c>
      <c r="I311" s="135"/>
      <c r="J311" s="135"/>
      <c r="K311" s="144"/>
      <c r="L311" s="131" t="s">
        <v>603</v>
      </c>
      <c r="M311" s="139"/>
    </row>
    <row r="312" s="1" customFormat="1" ht="22.5" customHeight="1" spans="1:13">
      <c r="A312" s="131">
        <v>11</v>
      </c>
      <c r="B312" s="132" t="s">
        <v>341</v>
      </c>
      <c r="C312" s="133" t="s">
        <v>653</v>
      </c>
      <c r="D312" s="134" t="s">
        <v>1141</v>
      </c>
      <c r="E312" s="129"/>
      <c r="F312" s="129" t="s">
        <v>602</v>
      </c>
      <c r="G312" s="135">
        <f t="shared" si="40"/>
        <v>1</v>
      </c>
      <c r="H312" s="135">
        <v>1</v>
      </c>
      <c r="I312" s="135"/>
      <c r="J312" s="135"/>
      <c r="K312" s="144"/>
      <c r="L312" s="131" t="s">
        <v>603</v>
      </c>
      <c r="M312" s="139"/>
    </row>
    <row r="313" s="1" customFormat="1" ht="22.5" customHeight="1" spans="1:13">
      <c r="A313" s="131">
        <v>12</v>
      </c>
      <c r="B313" s="132" t="s">
        <v>341</v>
      </c>
      <c r="C313" s="133" t="s">
        <v>1142</v>
      </c>
      <c r="D313" s="134" t="s">
        <v>1143</v>
      </c>
      <c r="E313" s="129"/>
      <c r="F313" s="129" t="s">
        <v>602</v>
      </c>
      <c r="G313" s="135">
        <f t="shared" si="40"/>
        <v>1</v>
      </c>
      <c r="H313" s="135">
        <v>1</v>
      </c>
      <c r="I313" s="135"/>
      <c r="J313" s="135"/>
      <c r="K313" s="144"/>
      <c r="L313" s="131" t="s">
        <v>603</v>
      </c>
      <c r="M313" s="139"/>
    </row>
    <row r="314" s="1" customFormat="1" ht="22.5" customHeight="1" spans="1:13">
      <c r="A314" s="131">
        <v>13</v>
      </c>
      <c r="B314" s="132" t="s">
        <v>341</v>
      </c>
      <c r="C314" s="133" t="s">
        <v>1144</v>
      </c>
      <c r="D314" s="134" t="s">
        <v>1145</v>
      </c>
      <c r="E314" s="129"/>
      <c r="F314" s="129" t="s">
        <v>602</v>
      </c>
      <c r="G314" s="135">
        <f t="shared" si="40"/>
        <v>1</v>
      </c>
      <c r="H314" s="135">
        <v>1</v>
      </c>
      <c r="I314" s="135"/>
      <c r="J314" s="135"/>
      <c r="K314" s="144"/>
      <c r="L314" s="131" t="s">
        <v>603</v>
      </c>
      <c r="M314" s="139"/>
    </row>
    <row r="315" s="1" customFormat="1" ht="22.5" customHeight="1" spans="1:13">
      <c r="A315" s="131">
        <v>14</v>
      </c>
      <c r="B315" s="132" t="s">
        <v>341</v>
      </c>
      <c r="C315" s="133" t="s">
        <v>1146</v>
      </c>
      <c r="D315" s="134" t="s">
        <v>1147</v>
      </c>
      <c r="E315" s="129"/>
      <c r="F315" s="129" t="s">
        <v>602</v>
      </c>
      <c r="G315" s="135">
        <f t="shared" si="40"/>
        <v>1</v>
      </c>
      <c r="H315" s="135">
        <v>1</v>
      </c>
      <c r="I315" s="135"/>
      <c r="J315" s="135"/>
      <c r="K315" s="144"/>
      <c r="L315" s="131" t="s">
        <v>603</v>
      </c>
      <c r="M315" s="139"/>
    </row>
    <row r="316" s="1" customFormat="1" ht="22.5" customHeight="1" spans="1:13">
      <c r="A316" s="131">
        <v>15</v>
      </c>
      <c r="B316" s="132" t="s">
        <v>341</v>
      </c>
      <c r="C316" s="133" t="s">
        <v>1148</v>
      </c>
      <c r="D316" s="134" t="s">
        <v>1149</v>
      </c>
      <c r="E316" s="129"/>
      <c r="F316" s="129" t="s">
        <v>602</v>
      </c>
      <c r="G316" s="135">
        <f t="shared" si="40"/>
        <v>1</v>
      </c>
      <c r="H316" s="135">
        <v>1</v>
      </c>
      <c r="I316" s="135"/>
      <c r="J316" s="135"/>
      <c r="K316" s="144"/>
      <c r="L316" s="131" t="s">
        <v>603</v>
      </c>
      <c r="M316" s="139"/>
    </row>
    <row r="317" s="1" customFormat="1" ht="80" customHeight="1" spans="1:13">
      <c r="A317" s="126" t="s">
        <v>376</v>
      </c>
      <c r="B317" s="126" t="s">
        <v>1150</v>
      </c>
      <c r="C317" s="127"/>
      <c r="D317" s="128" t="s">
        <v>1151</v>
      </c>
      <c r="E317" s="129"/>
      <c r="F317" s="129"/>
      <c r="G317" s="130">
        <f t="shared" si="40"/>
        <v>9</v>
      </c>
      <c r="H317" s="130">
        <f>SUM(H318:H324)</f>
        <v>9</v>
      </c>
      <c r="I317" s="130"/>
      <c r="J317" s="130"/>
      <c r="K317" s="130"/>
      <c r="L317" s="131"/>
      <c r="M317" s="140" t="s">
        <v>1152</v>
      </c>
    </row>
    <row r="318" s="1" customFormat="1" ht="22.5" customHeight="1" spans="1:13">
      <c r="A318" s="131">
        <v>1</v>
      </c>
      <c r="B318" s="132" t="s">
        <v>1150</v>
      </c>
      <c r="C318" s="133" t="s">
        <v>80</v>
      </c>
      <c r="D318" s="134" t="s">
        <v>1153</v>
      </c>
      <c r="E318" s="131"/>
      <c r="F318" s="131" t="s">
        <v>602</v>
      </c>
      <c r="G318" s="135">
        <f t="shared" si="40"/>
        <v>2</v>
      </c>
      <c r="H318" s="135">
        <v>2</v>
      </c>
      <c r="I318" s="135"/>
      <c r="J318" s="135"/>
      <c r="K318" s="135"/>
      <c r="L318" s="131" t="s">
        <v>603</v>
      </c>
      <c r="M318" s="139"/>
    </row>
    <row r="319" s="1" customFormat="1" ht="22.5" customHeight="1" spans="1:13">
      <c r="A319" s="131">
        <v>2</v>
      </c>
      <c r="B319" s="132" t="s">
        <v>1150</v>
      </c>
      <c r="C319" s="133" t="s">
        <v>670</v>
      </c>
      <c r="D319" s="134" t="s">
        <v>1154</v>
      </c>
      <c r="E319" s="131"/>
      <c r="F319" s="131" t="s">
        <v>602</v>
      </c>
      <c r="G319" s="135">
        <f t="shared" si="40"/>
        <v>1</v>
      </c>
      <c r="H319" s="135">
        <v>1</v>
      </c>
      <c r="I319" s="135"/>
      <c r="J319" s="135"/>
      <c r="K319" s="135"/>
      <c r="L319" s="131" t="s">
        <v>603</v>
      </c>
      <c r="M319" s="139"/>
    </row>
    <row r="320" s="1" customFormat="1" ht="22.5" customHeight="1" spans="1:13">
      <c r="A320" s="131">
        <v>3</v>
      </c>
      <c r="B320" s="132" t="s">
        <v>1150</v>
      </c>
      <c r="C320" s="133" t="s">
        <v>824</v>
      </c>
      <c r="D320" s="134" t="s">
        <v>1155</v>
      </c>
      <c r="E320" s="131"/>
      <c r="F320" s="131" t="s">
        <v>602</v>
      </c>
      <c r="G320" s="135">
        <f t="shared" si="40"/>
        <v>1</v>
      </c>
      <c r="H320" s="135">
        <v>1</v>
      </c>
      <c r="I320" s="135"/>
      <c r="J320" s="135"/>
      <c r="K320" s="135"/>
      <c r="L320" s="131" t="s">
        <v>603</v>
      </c>
      <c r="M320" s="139"/>
    </row>
    <row r="321" s="1" customFormat="1" ht="22.5" customHeight="1" spans="1:13">
      <c r="A321" s="131">
        <v>4</v>
      </c>
      <c r="B321" s="132" t="s">
        <v>1150</v>
      </c>
      <c r="C321" s="133" t="s">
        <v>658</v>
      </c>
      <c r="D321" s="134" t="s">
        <v>1156</v>
      </c>
      <c r="E321" s="131"/>
      <c r="F321" s="131" t="s">
        <v>602</v>
      </c>
      <c r="G321" s="135">
        <f t="shared" si="40"/>
        <v>1</v>
      </c>
      <c r="H321" s="135">
        <v>1</v>
      </c>
      <c r="I321" s="135"/>
      <c r="J321" s="135"/>
      <c r="K321" s="135"/>
      <c r="L321" s="131" t="s">
        <v>603</v>
      </c>
      <c r="M321" s="139"/>
    </row>
    <row r="322" s="1" customFormat="1" ht="22.5" customHeight="1" spans="1:13">
      <c r="A322" s="131">
        <v>5</v>
      </c>
      <c r="B322" s="132" t="s">
        <v>1150</v>
      </c>
      <c r="C322" s="133" t="s">
        <v>637</v>
      </c>
      <c r="D322" s="134" t="s">
        <v>1157</v>
      </c>
      <c r="E322" s="131"/>
      <c r="F322" s="131" t="s">
        <v>602</v>
      </c>
      <c r="G322" s="135">
        <f t="shared" si="40"/>
        <v>1</v>
      </c>
      <c r="H322" s="135">
        <v>1</v>
      </c>
      <c r="I322" s="135"/>
      <c r="J322" s="135"/>
      <c r="K322" s="135"/>
      <c r="L322" s="131" t="s">
        <v>603</v>
      </c>
      <c r="M322" s="139"/>
    </row>
    <row r="323" s="1" customFormat="1" ht="22.5" customHeight="1" spans="1:13">
      <c r="A323" s="131">
        <v>6</v>
      </c>
      <c r="B323" s="132" t="s">
        <v>1150</v>
      </c>
      <c r="C323" s="133" t="s">
        <v>1129</v>
      </c>
      <c r="D323" s="134" t="s">
        <v>1158</v>
      </c>
      <c r="E323" s="131"/>
      <c r="F323" s="131" t="s">
        <v>602</v>
      </c>
      <c r="G323" s="135">
        <f t="shared" si="40"/>
        <v>2</v>
      </c>
      <c r="H323" s="135">
        <v>2</v>
      </c>
      <c r="I323" s="135"/>
      <c r="J323" s="135"/>
      <c r="K323" s="135"/>
      <c r="L323" s="131" t="s">
        <v>603</v>
      </c>
      <c r="M323" s="139"/>
    </row>
    <row r="324" s="1" customFormat="1" ht="32" customHeight="1" spans="1:13">
      <c r="A324" s="131">
        <v>7</v>
      </c>
      <c r="B324" s="132" t="s">
        <v>1150</v>
      </c>
      <c r="C324" s="133" t="s">
        <v>78</v>
      </c>
      <c r="D324" s="134" t="s">
        <v>1159</v>
      </c>
      <c r="E324" s="131"/>
      <c r="F324" s="131" t="s">
        <v>602</v>
      </c>
      <c r="G324" s="135">
        <f t="shared" si="40"/>
        <v>1</v>
      </c>
      <c r="H324" s="135">
        <v>1</v>
      </c>
      <c r="I324" s="135"/>
      <c r="J324" s="135"/>
      <c r="K324" s="135"/>
      <c r="L324" s="131" t="s">
        <v>603</v>
      </c>
      <c r="M324" s="139"/>
    </row>
    <row r="325" s="1" customFormat="1" ht="30" customHeight="1" spans="1:13">
      <c r="A325" s="126" t="s">
        <v>383</v>
      </c>
      <c r="B325" s="126" t="s">
        <v>304</v>
      </c>
      <c r="C325" s="127"/>
      <c r="D325" s="128" t="s">
        <v>1160</v>
      </c>
      <c r="E325" s="129"/>
      <c r="F325" s="129"/>
      <c r="G325" s="130">
        <f t="shared" si="40"/>
        <v>12</v>
      </c>
      <c r="H325" s="130">
        <f>SUM(H326:H330)</f>
        <v>12</v>
      </c>
      <c r="I325" s="130"/>
      <c r="J325" s="130"/>
      <c r="K325" s="130"/>
      <c r="L325" s="131"/>
      <c r="M325" s="139"/>
    </row>
    <row r="326" s="1" customFormat="1" ht="31" customHeight="1" spans="1:13">
      <c r="A326" s="131">
        <v>1</v>
      </c>
      <c r="B326" s="132" t="s">
        <v>304</v>
      </c>
      <c r="C326" s="133" t="s">
        <v>301</v>
      </c>
      <c r="D326" s="134" t="s">
        <v>1161</v>
      </c>
      <c r="E326" s="129"/>
      <c r="F326" s="129" t="s">
        <v>602</v>
      </c>
      <c r="G326" s="135">
        <f t="shared" si="40"/>
        <v>2</v>
      </c>
      <c r="H326" s="135">
        <v>2</v>
      </c>
      <c r="I326" s="135"/>
      <c r="J326" s="135"/>
      <c r="K326" s="135"/>
      <c r="L326" s="131" t="s">
        <v>603</v>
      </c>
      <c r="M326" s="139"/>
    </row>
    <row r="327" s="1" customFormat="1" ht="31" customHeight="1" spans="1:13">
      <c r="A327" s="131">
        <v>2</v>
      </c>
      <c r="B327" s="132" t="s">
        <v>304</v>
      </c>
      <c r="C327" s="133" t="s">
        <v>621</v>
      </c>
      <c r="D327" s="134" t="s">
        <v>1162</v>
      </c>
      <c r="E327" s="129"/>
      <c r="F327" s="129" t="s">
        <v>602</v>
      </c>
      <c r="G327" s="135">
        <f t="shared" si="40"/>
        <v>2</v>
      </c>
      <c r="H327" s="135">
        <v>2</v>
      </c>
      <c r="I327" s="135"/>
      <c r="J327" s="135"/>
      <c r="K327" s="135"/>
      <c r="L327" s="131" t="s">
        <v>603</v>
      </c>
      <c r="M327" s="139"/>
    </row>
    <row r="328" s="1" customFormat="1" ht="31" customHeight="1" spans="1:13">
      <c r="A328" s="131">
        <v>3</v>
      </c>
      <c r="B328" s="132" t="s">
        <v>304</v>
      </c>
      <c r="C328" s="133" t="s">
        <v>35</v>
      </c>
      <c r="D328" s="134" t="s">
        <v>1163</v>
      </c>
      <c r="E328" s="129"/>
      <c r="F328" s="129" t="s">
        <v>602</v>
      </c>
      <c r="G328" s="135">
        <f t="shared" si="40"/>
        <v>4</v>
      </c>
      <c r="H328" s="135">
        <v>4</v>
      </c>
      <c r="I328" s="135"/>
      <c r="J328" s="135"/>
      <c r="K328" s="135"/>
      <c r="L328" s="131" t="s">
        <v>603</v>
      </c>
      <c r="M328" s="139"/>
    </row>
    <row r="329" s="1" customFormat="1" ht="31" customHeight="1" spans="1:13">
      <c r="A329" s="131">
        <v>4</v>
      </c>
      <c r="B329" s="132" t="s">
        <v>304</v>
      </c>
      <c r="C329" s="133" t="s">
        <v>777</v>
      </c>
      <c r="D329" s="134" t="s">
        <v>1164</v>
      </c>
      <c r="E329" s="129"/>
      <c r="F329" s="129" t="s">
        <v>602</v>
      </c>
      <c r="G329" s="135">
        <f t="shared" si="40"/>
        <v>2</v>
      </c>
      <c r="H329" s="135">
        <v>2</v>
      </c>
      <c r="I329" s="135"/>
      <c r="J329" s="135"/>
      <c r="K329" s="135"/>
      <c r="L329" s="131" t="s">
        <v>603</v>
      </c>
      <c r="M329" s="139"/>
    </row>
    <row r="330" s="1" customFormat="1" ht="31" customHeight="1" spans="1:13">
      <c r="A330" s="131">
        <v>5</v>
      </c>
      <c r="B330" s="132" t="s">
        <v>304</v>
      </c>
      <c r="C330" s="133" t="s">
        <v>689</v>
      </c>
      <c r="D330" s="134" t="s">
        <v>1165</v>
      </c>
      <c r="E330" s="129"/>
      <c r="F330" s="129" t="s">
        <v>602</v>
      </c>
      <c r="G330" s="135">
        <f t="shared" si="40"/>
        <v>2</v>
      </c>
      <c r="H330" s="135">
        <v>2</v>
      </c>
      <c r="I330" s="135"/>
      <c r="J330" s="135"/>
      <c r="K330" s="135"/>
      <c r="L330" s="131" t="s">
        <v>603</v>
      </c>
      <c r="M330" s="139"/>
    </row>
    <row r="331" s="1" customFormat="1" ht="178" customHeight="1" spans="1:13">
      <c r="A331" s="126" t="s">
        <v>389</v>
      </c>
      <c r="B331" s="126" t="s">
        <v>443</v>
      </c>
      <c r="C331" s="127"/>
      <c r="D331" s="128" t="s">
        <v>1166</v>
      </c>
      <c r="E331" s="129"/>
      <c r="F331" s="129"/>
      <c r="G331" s="130">
        <f t="shared" si="40"/>
        <v>16</v>
      </c>
      <c r="H331" s="130">
        <f>SUM(H332:H339)</f>
        <v>16</v>
      </c>
      <c r="I331" s="130"/>
      <c r="J331" s="130"/>
      <c r="K331" s="130"/>
      <c r="L331" s="131"/>
      <c r="M331" s="140" t="s">
        <v>1167</v>
      </c>
    </row>
    <row r="332" s="1" customFormat="1" ht="35" customHeight="1" spans="1:13">
      <c r="A332" s="131">
        <v>1</v>
      </c>
      <c r="B332" s="132" t="s">
        <v>443</v>
      </c>
      <c r="C332" s="133" t="s">
        <v>758</v>
      </c>
      <c r="D332" s="134" t="s">
        <v>1168</v>
      </c>
      <c r="E332" s="129"/>
      <c r="F332" s="129" t="s">
        <v>602</v>
      </c>
      <c r="G332" s="135">
        <f t="shared" si="40"/>
        <v>2</v>
      </c>
      <c r="H332" s="135">
        <v>2</v>
      </c>
      <c r="I332" s="135"/>
      <c r="J332" s="135"/>
      <c r="K332" s="135"/>
      <c r="L332" s="131" t="s">
        <v>603</v>
      </c>
      <c r="M332" s="143"/>
    </row>
    <row r="333" s="1" customFormat="1" ht="35" customHeight="1" spans="1:13">
      <c r="A333" s="131">
        <v>2</v>
      </c>
      <c r="B333" s="132" t="s">
        <v>443</v>
      </c>
      <c r="C333" s="133" t="s">
        <v>713</v>
      </c>
      <c r="D333" s="134" t="s">
        <v>1169</v>
      </c>
      <c r="E333" s="129"/>
      <c r="F333" s="129" t="s">
        <v>602</v>
      </c>
      <c r="G333" s="135">
        <f t="shared" si="40"/>
        <v>2</v>
      </c>
      <c r="H333" s="135">
        <v>2</v>
      </c>
      <c r="I333" s="135"/>
      <c r="J333" s="135"/>
      <c r="K333" s="135"/>
      <c r="L333" s="131" t="s">
        <v>603</v>
      </c>
      <c r="M333" s="143"/>
    </row>
    <row r="334" s="1" customFormat="1" ht="35" customHeight="1" spans="1:13">
      <c r="A334" s="131">
        <v>3</v>
      </c>
      <c r="B334" s="132" t="s">
        <v>443</v>
      </c>
      <c r="C334" s="133" t="s">
        <v>35</v>
      </c>
      <c r="D334" s="134" t="s">
        <v>1170</v>
      </c>
      <c r="E334" s="129"/>
      <c r="F334" s="129" t="s">
        <v>602</v>
      </c>
      <c r="G334" s="135">
        <f t="shared" si="40"/>
        <v>2</v>
      </c>
      <c r="H334" s="135">
        <v>2</v>
      </c>
      <c r="I334" s="135"/>
      <c r="J334" s="135"/>
      <c r="K334" s="135"/>
      <c r="L334" s="131" t="s">
        <v>603</v>
      </c>
      <c r="M334" s="143"/>
    </row>
    <row r="335" s="1" customFormat="1" ht="35" customHeight="1" spans="1:13">
      <c r="A335" s="131">
        <v>4</v>
      </c>
      <c r="B335" s="132" t="s">
        <v>443</v>
      </c>
      <c r="C335" s="133" t="s">
        <v>651</v>
      </c>
      <c r="D335" s="134" t="s">
        <v>1171</v>
      </c>
      <c r="E335" s="129"/>
      <c r="F335" s="129" t="s">
        <v>602</v>
      </c>
      <c r="G335" s="135">
        <f t="shared" si="40"/>
        <v>2</v>
      </c>
      <c r="H335" s="135">
        <v>2</v>
      </c>
      <c r="I335" s="135"/>
      <c r="J335" s="135"/>
      <c r="K335" s="135"/>
      <c r="L335" s="131" t="s">
        <v>603</v>
      </c>
      <c r="M335" s="143"/>
    </row>
    <row r="336" s="1" customFormat="1" ht="35" customHeight="1" spans="1:13">
      <c r="A336" s="131">
        <v>5</v>
      </c>
      <c r="B336" s="132" t="s">
        <v>443</v>
      </c>
      <c r="C336" s="133" t="s">
        <v>1172</v>
      </c>
      <c r="D336" s="134" t="s">
        <v>1173</v>
      </c>
      <c r="E336" s="129"/>
      <c r="F336" s="129" t="s">
        <v>602</v>
      </c>
      <c r="G336" s="135">
        <f t="shared" si="40"/>
        <v>2</v>
      </c>
      <c r="H336" s="135">
        <v>2</v>
      </c>
      <c r="I336" s="135"/>
      <c r="J336" s="135"/>
      <c r="K336" s="135"/>
      <c r="L336" s="131" t="s">
        <v>603</v>
      </c>
      <c r="M336" s="143"/>
    </row>
    <row r="337" s="1" customFormat="1" ht="35" customHeight="1" spans="1:13">
      <c r="A337" s="131">
        <v>6</v>
      </c>
      <c r="B337" s="132" t="s">
        <v>443</v>
      </c>
      <c r="C337" s="133" t="s">
        <v>1174</v>
      </c>
      <c r="D337" s="134" t="s">
        <v>1175</v>
      </c>
      <c r="E337" s="129"/>
      <c r="F337" s="129" t="s">
        <v>602</v>
      </c>
      <c r="G337" s="135">
        <f t="shared" si="40"/>
        <v>2</v>
      </c>
      <c r="H337" s="135">
        <v>2</v>
      </c>
      <c r="I337" s="135"/>
      <c r="J337" s="135"/>
      <c r="K337" s="135"/>
      <c r="L337" s="131" t="s">
        <v>603</v>
      </c>
      <c r="M337" s="143"/>
    </row>
    <row r="338" s="1" customFormat="1" ht="35" customHeight="1" spans="1:13">
      <c r="A338" s="131">
        <v>7</v>
      </c>
      <c r="B338" s="132" t="s">
        <v>443</v>
      </c>
      <c r="C338" s="133" t="s">
        <v>1176</v>
      </c>
      <c r="D338" s="134" t="s">
        <v>1177</v>
      </c>
      <c r="E338" s="129"/>
      <c r="F338" s="129" t="s">
        <v>602</v>
      </c>
      <c r="G338" s="135">
        <f t="shared" si="40"/>
        <v>2</v>
      </c>
      <c r="H338" s="135">
        <v>2</v>
      </c>
      <c r="I338" s="135"/>
      <c r="J338" s="135"/>
      <c r="K338" s="135"/>
      <c r="L338" s="131" t="s">
        <v>603</v>
      </c>
      <c r="M338" s="143"/>
    </row>
    <row r="339" s="1" customFormat="1" ht="35" customHeight="1" spans="1:13">
      <c r="A339" s="131">
        <v>8</v>
      </c>
      <c r="B339" s="132" t="s">
        <v>443</v>
      </c>
      <c r="C339" s="133" t="s">
        <v>1178</v>
      </c>
      <c r="D339" s="134" t="s">
        <v>1179</v>
      </c>
      <c r="E339" s="129"/>
      <c r="F339" s="129" t="s">
        <v>602</v>
      </c>
      <c r="G339" s="135">
        <f t="shared" si="40"/>
        <v>2</v>
      </c>
      <c r="H339" s="135">
        <v>2</v>
      </c>
      <c r="I339" s="135"/>
      <c r="J339" s="135"/>
      <c r="K339" s="135"/>
      <c r="L339" s="131" t="s">
        <v>603</v>
      </c>
      <c r="M339" s="143"/>
    </row>
    <row r="340" s="1" customFormat="1" ht="88.5" customHeight="1" spans="1:13">
      <c r="A340" s="126" t="s">
        <v>404</v>
      </c>
      <c r="B340" s="126" t="s">
        <v>457</v>
      </c>
      <c r="C340" s="127"/>
      <c r="D340" s="128" t="s">
        <v>1180</v>
      </c>
      <c r="E340" s="129"/>
      <c r="F340" s="129"/>
      <c r="G340" s="130">
        <f>SUM(G341:G345)</f>
        <v>12</v>
      </c>
      <c r="H340" s="130">
        <f>SUM(H341:H345)</f>
        <v>12</v>
      </c>
      <c r="I340" s="130"/>
      <c r="J340" s="130"/>
      <c r="K340" s="130"/>
      <c r="L340" s="131"/>
      <c r="M340" s="140" t="s">
        <v>1181</v>
      </c>
    </row>
    <row r="341" s="1" customFormat="1" ht="30" customHeight="1" spans="1:13">
      <c r="A341" s="131">
        <v>1</v>
      </c>
      <c r="B341" s="132" t="s">
        <v>457</v>
      </c>
      <c r="C341" s="133" t="s">
        <v>1182</v>
      </c>
      <c r="D341" s="131" t="s">
        <v>1183</v>
      </c>
      <c r="E341" s="131"/>
      <c r="F341" s="131" t="s">
        <v>602</v>
      </c>
      <c r="G341" s="131">
        <v>3</v>
      </c>
      <c r="H341" s="131">
        <v>3</v>
      </c>
      <c r="I341" s="131"/>
      <c r="J341" s="131"/>
      <c r="K341" s="131"/>
      <c r="L341" s="131" t="s">
        <v>603</v>
      </c>
      <c r="M341" s="146" t="s">
        <v>1184</v>
      </c>
    </row>
    <row r="342" s="1" customFormat="1" ht="30" customHeight="1" spans="1:13">
      <c r="A342" s="131">
        <v>2</v>
      </c>
      <c r="B342" s="132" t="s">
        <v>457</v>
      </c>
      <c r="C342" s="133" t="s">
        <v>1185</v>
      </c>
      <c r="D342" s="131" t="s">
        <v>1186</v>
      </c>
      <c r="E342" s="131"/>
      <c r="F342" s="131" t="s">
        <v>602</v>
      </c>
      <c r="G342" s="131">
        <v>3</v>
      </c>
      <c r="H342" s="131">
        <v>3</v>
      </c>
      <c r="I342" s="131"/>
      <c r="J342" s="131"/>
      <c r="K342" s="131"/>
      <c r="L342" s="131" t="s">
        <v>603</v>
      </c>
      <c r="M342" s="147"/>
    </row>
    <row r="343" s="1" customFormat="1" ht="30" customHeight="1" spans="1:13">
      <c r="A343" s="131">
        <v>3</v>
      </c>
      <c r="B343" s="132" t="s">
        <v>457</v>
      </c>
      <c r="C343" s="133" t="s">
        <v>670</v>
      </c>
      <c r="D343" s="131" t="s">
        <v>1187</v>
      </c>
      <c r="E343" s="131"/>
      <c r="F343" s="131" t="s">
        <v>602</v>
      </c>
      <c r="G343" s="131">
        <v>2</v>
      </c>
      <c r="H343" s="131">
        <v>2</v>
      </c>
      <c r="I343" s="131"/>
      <c r="J343" s="131"/>
      <c r="K343" s="131"/>
      <c r="L343" s="131" t="s">
        <v>603</v>
      </c>
      <c r="M343" s="139" t="s">
        <v>1188</v>
      </c>
    </row>
    <row r="344" s="1" customFormat="1" ht="30" customHeight="1" spans="1:13">
      <c r="A344" s="131">
        <v>4</v>
      </c>
      <c r="B344" s="132" t="s">
        <v>457</v>
      </c>
      <c r="C344" s="133" t="s">
        <v>1189</v>
      </c>
      <c r="D344" s="131" t="s">
        <v>1190</v>
      </c>
      <c r="E344" s="131"/>
      <c r="F344" s="131" t="s">
        <v>602</v>
      </c>
      <c r="G344" s="131">
        <v>2</v>
      </c>
      <c r="H344" s="131">
        <v>2</v>
      </c>
      <c r="I344" s="131"/>
      <c r="J344" s="131"/>
      <c r="K344" s="131"/>
      <c r="L344" s="131" t="s">
        <v>603</v>
      </c>
      <c r="M344" s="139" t="s">
        <v>1188</v>
      </c>
    </row>
    <row r="345" s="1" customFormat="1" ht="30" customHeight="1" spans="1:13">
      <c r="A345" s="131">
        <v>5</v>
      </c>
      <c r="B345" s="132" t="s">
        <v>457</v>
      </c>
      <c r="C345" s="133" t="s">
        <v>655</v>
      </c>
      <c r="D345" s="131" t="s">
        <v>1191</v>
      </c>
      <c r="E345" s="131"/>
      <c r="F345" s="131" t="s">
        <v>602</v>
      </c>
      <c r="G345" s="131">
        <v>2</v>
      </c>
      <c r="H345" s="131">
        <v>2</v>
      </c>
      <c r="I345" s="131"/>
      <c r="J345" s="131"/>
      <c r="K345" s="131"/>
      <c r="L345" s="131" t="s">
        <v>603</v>
      </c>
      <c r="M345" s="139" t="s">
        <v>1192</v>
      </c>
    </row>
    <row r="346" s="1" customFormat="1" ht="55.5" customHeight="1" spans="1:13">
      <c r="A346" s="126" t="s">
        <v>415</v>
      </c>
      <c r="B346" s="126" t="s">
        <v>1193</v>
      </c>
      <c r="C346" s="127"/>
      <c r="D346" s="128" t="s">
        <v>1194</v>
      </c>
      <c r="E346" s="129"/>
      <c r="F346" s="129"/>
      <c r="G346" s="130">
        <f t="shared" ref="G346:G359" si="41">H346</f>
        <v>23</v>
      </c>
      <c r="H346" s="130">
        <f>SUM(H347:H353)</f>
        <v>23</v>
      </c>
      <c r="I346" s="130"/>
      <c r="J346" s="130"/>
      <c r="K346" s="130"/>
      <c r="L346" s="131"/>
      <c r="M346" s="140" t="s">
        <v>1195</v>
      </c>
    </row>
    <row r="347" s="1" customFormat="1" ht="22.5" customHeight="1" spans="1:13">
      <c r="A347" s="131">
        <v>1</v>
      </c>
      <c r="B347" s="132" t="s">
        <v>1193</v>
      </c>
      <c r="C347" s="133" t="s">
        <v>87</v>
      </c>
      <c r="D347" s="134" t="s">
        <v>1196</v>
      </c>
      <c r="E347" s="129"/>
      <c r="F347" s="129" t="s">
        <v>602</v>
      </c>
      <c r="G347" s="135">
        <f t="shared" si="41"/>
        <v>3</v>
      </c>
      <c r="H347" s="135">
        <v>3</v>
      </c>
      <c r="I347" s="135"/>
      <c r="J347" s="135"/>
      <c r="K347" s="135"/>
      <c r="L347" s="131" t="s">
        <v>603</v>
      </c>
      <c r="M347" s="139"/>
    </row>
    <row r="348" s="1" customFormat="1" ht="22.5" customHeight="1" spans="1:13">
      <c r="A348" s="131">
        <v>2</v>
      </c>
      <c r="B348" s="132" t="s">
        <v>1193</v>
      </c>
      <c r="C348" s="133" t="s">
        <v>1197</v>
      </c>
      <c r="D348" s="134" t="s">
        <v>1198</v>
      </c>
      <c r="E348" s="129"/>
      <c r="F348" s="129" t="s">
        <v>602</v>
      </c>
      <c r="G348" s="135">
        <f t="shared" si="41"/>
        <v>3</v>
      </c>
      <c r="H348" s="135">
        <v>3</v>
      </c>
      <c r="I348" s="135"/>
      <c r="J348" s="135"/>
      <c r="K348" s="135"/>
      <c r="L348" s="131" t="s">
        <v>603</v>
      </c>
      <c r="M348" s="139"/>
    </row>
    <row r="349" s="1" customFormat="1" ht="22.5" customHeight="1" spans="1:13">
      <c r="A349" s="131">
        <v>3</v>
      </c>
      <c r="B349" s="132" t="s">
        <v>1193</v>
      </c>
      <c r="C349" s="133" t="s">
        <v>713</v>
      </c>
      <c r="D349" s="134" t="s">
        <v>1199</v>
      </c>
      <c r="E349" s="129"/>
      <c r="F349" s="129" t="s">
        <v>602</v>
      </c>
      <c r="G349" s="135">
        <f t="shared" si="41"/>
        <v>3</v>
      </c>
      <c r="H349" s="135">
        <v>3</v>
      </c>
      <c r="I349" s="135"/>
      <c r="J349" s="135"/>
      <c r="K349" s="135"/>
      <c r="L349" s="131" t="s">
        <v>603</v>
      </c>
      <c r="M349" s="139"/>
    </row>
    <row r="350" s="1" customFormat="1" ht="35" customHeight="1" spans="1:13">
      <c r="A350" s="131">
        <v>4</v>
      </c>
      <c r="B350" s="132" t="s">
        <v>1193</v>
      </c>
      <c r="C350" s="133" t="s">
        <v>1032</v>
      </c>
      <c r="D350" s="134" t="s">
        <v>1200</v>
      </c>
      <c r="E350" s="129"/>
      <c r="F350" s="129" t="s">
        <v>602</v>
      </c>
      <c r="G350" s="135">
        <f t="shared" si="41"/>
        <v>3</v>
      </c>
      <c r="H350" s="135">
        <v>3</v>
      </c>
      <c r="I350" s="135"/>
      <c r="J350" s="135"/>
      <c r="K350" s="135"/>
      <c r="L350" s="131" t="s">
        <v>603</v>
      </c>
      <c r="M350" s="139"/>
    </row>
    <row r="351" s="1" customFormat="1" ht="31" customHeight="1" spans="1:13">
      <c r="A351" s="131">
        <v>5</v>
      </c>
      <c r="B351" s="132" t="s">
        <v>1193</v>
      </c>
      <c r="C351" s="133" t="s">
        <v>623</v>
      </c>
      <c r="D351" s="134" t="s">
        <v>1201</v>
      </c>
      <c r="E351" s="129"/>
      <c r="F351" s="129" t="s">
        <v>602</v>
      </c>
      <c r="G351" s="135">
        <f t="shared" si="41"/>
        <v>6</v>
      </c>
      <c r="H351" s="135">
        <v>6</v>
      </c>
      <c r="I351" s="135"/>
      <c r="J351" s="135"/>
      <c r="K351" s="135"/>
      <c r="L351" s="131" t="s">
        <v>603</v>
      </c>
      <c r="M351" s="139"/>
    </row>
    <row r="352" s="1" customFormat="1" ht="22.5" customHeight="1" spans="1:13">
      <c r="A352" s="131">
        <v>6</v>
      </c>
      <c r="B352" s="132" t="s">
        <v>1193</v>
      </c>
      <c r="C352" s="133" t="s">
        <v>1202</v>
      </c>
      <c r="D352" s="134" t="s">
        <v>1203</v>
      </c>
      <c r="E352" s="129"/>
      <c r="F352" s="129" t="s">
        <v>602</v>
      </c>
      <c r="G352" s="135">
        <f t="shared" si="41"/>
        <v>3</v>
      </c>
      <c r="H352" s="135">
        <v>3</v>
      </c>
      <c r="I352" s="135"/>
      <c r="J352" s="135"/>
      <c r="K352" s="135"/>
      <c r="L352" s="131" t="s">
        <v>603</v>
      </c>
      <c r="M352" s="139"/>
    </row>
    <row r="353" s="1" customFormat="1" ht="22.5" customHeight="1" spans="1:13">
      <c r="A353" s="131">
        <v>7</v>
      </c>
      <c r="B353" s="132" t="s">
        <v>1193</v>
      </c>
      <c r="C353" s="133" t="s">
        <v>1204</v>
      </c>
      <c r="D353" s="134" t="s">
        <v>1205</v>
      </c>
      <c r="E353" s="129"/>
      <c r="F353" s="129" t="s">
        <v>602</v>
      </c>
      <c r="G353" s="135">
        <f t="shared" si="41"/>
        <v>2</v>
      </c>
      <c r="H353" s="135">
        <v>2</v>
      </c>
      <c r="I353" s="135"/>
      <c r="J353" s="135"/>
      <c r="K353" s="135"/>
      <c r="L353" s="131" t="s">
        <v>603</v>
      </c>
      <c r="M353" s="139"/>
    </row>
    <row r="354" s="1" customFormat="1" ht="87.5" customHeight="1" spans="1:13">
      <c r="A354" s="126" t="s">
        <v>420</v>
      </c>
      <c r="B354" s="126" t="s">
        <v>233</v>
      </c>
      <c r="C354" s="145"/>
      <c r="D354" s="128" t="s">
        <v>1206</v>
      </c>
      <c r="E354" s="131"/>
      <c r="F354" s="131"/>
      <c r="G354" s="130">
        <f t="shared" si="41"/>
        <v>18</v>
      </c>
      <c r="H354" s="130">
        <f>SUM(H355:H359)</f>
        <v>18</v>
      </c>
      <c r="I354" s="130"/>
      <c r="J354" s="130"/>
      <c r="K354" s="130"/>
      <c r="L354" s="131"/>
      <c r="M354" s="148" t="s">
        <v>1207</v>
      </c>
    </row>
    <row r="355" s="1" customFormat="1" ht="81.65" customHeight="1" spans="1:13">
      <c r="A355" s="131">
        <v>1</v>
      </c>
      <c r="B355" s="132" t="s">
        <v>233</v>
      </c>
      <c r="C355" s="133" t="s">
        <v>1182</v>
      </c>
      <c r="D355" s="134" t="s">
        <v>1208</v>
      </c>
      <c r="E355" s="131"/>
      <c r="F355" s="131" t="s">
        <v>602</v>
      </c>
      <c r="G355" s="135">
        <f t="shared" si="41"/>
        <v>5</v>
      </c>
      <c r="H355" s="135">
        <v>5</v>
      </c>
      <c r="I355" s="135"/>
      <c r="J355" s="135"/>
      <c r="K355" s="135"/>
      <c r="L355" s="131" t="s">
        <v>603</v>
      </c>
      <c r="M355" s="149" t="s">
        <v>1209</v>
      </c>
    </row>
    <row r="356" s="1" customFormat="1" ht="70.85" customHeight="1" spans="1:13">
      <c r="A356" s="131">
        <v>2</v>
      </c>
      <c r="B356" s="132" t="s">
        <v>233</v>
      </c>
      <c r="C356" s="133" t="s">
        <v>1185</v>
      </c>
      <c r="D356" s="134" t="s">
        <v>1210</v>
      </c>
      <c r="E356" s="131"/>
      <c r="F356" s="131" t="s">
        <v>602</v>
      </c>
      <c r="G356" s="135">
        <f t="shared" si="41"/>
        <v>4</v>
      </c>
      <c r="H356" s="135">
        <v>4</v>
      </c>
      <c r="I356" s="135"/>
      <c r="J356" s="135"/>
      <c r="K356" s="135"/>
      <c r="L356" s="131" t="s">
        <v>603</v>
      </c>
      <c r="M356" s="149" t="s">
        <v>1211</v>
      </c>
    </row>
    <row r="357" s="1" customFormat="1" ht="61.65" customHeight="1" spans="1:13">
      <c r="A357" s="131">
        <v>3</v>
      </c>
      <c r="B357" s="132" t="s">
        <v>233</v>
      </c>
      <c r="C357" s="133" t="s">
        <v>1212</v>
      </c>
      <c r="D357" s="134" t="s">
        <v>1213</v>
      </c>
      <c r="E357" s="131"/>
      <c r="F357" s="131" t="s">
        <v>602</v>
      </c>
      <c r="G357" s="135">
        <f t="shared" si="41"/>
        <v>3</v>
      </c>
      <c r="H357" s="135">
        <v>3</v>
      </c>
      <c r="I357" s="135"/>
      <c r="J357" s="135"/>
      <c r="K357" s="135"/>
      <c r="L357" s="131" t="s">
        <v>603</v>
      </c>
      <c r="M357" s="149" t="s">
        <v>1214</v>
      </c>
    </row>
    <row r="358" s="1" customFormat="1" ht="22.5" customHeight="1" spans="1:13">
      <c r="A358" s="131">
        <v>4</v>
      </c>
      <c r="B358" s="132" t="s">
        <v>233</v>
      </c>
      <c r="C358" s="133" t="s">
        <v>710</v>
      </c>
      <c r="D358" s="134" t="s">
        <v>1215</v>
      </c>
      <c r="E358" s="131"/>
      <c r="F358" s="131" t="s">
        <v>602</v>
      </c>
      <c r="G358" s="135">
        <f t="shared" si="41"/>
        <v>3</v>
      </c>
      <c r="H358" s="135">
        <v>3</v>
      </c>
      <c r="I358" s="135"/>
      <c r="J358" s="135"/>
      <c r="K358" s="135"/>
      <c r="L358" s="131" t="s">
        <v>603</v>
      </c>
      <c r="M358" s="150"/>
    </row>
    <row r="359" s="1" customFormat="1" ht="22.5" customHeight="1" spans="1:13">
      <c r="A359" s="131">
        <v>5</v>
      </c>
      <c r="B359" s="132" t="s">
        <v>233</v>
      </c>
      <c r="C359" s="133" t="s">
        <v>80</v>
      </c>
      <c r="D359" s="134" t="s">
        <v>1216</v>
      </c>
      <c r="E359" s="131"/>
      <c r="F359" s="131" t="s">
        <v>602</v>
      </c>
      <c r="G359" s="135">
        <f t="shared" si="41"/>
        <v>3</v>
      </c>
      <c r="H359" s="135">
        <v>3</v>
      </c>
      <c r="I359" s="135"/>
      <c r="J359" s="135"/>
      <c r="K359" s="135"/>
      <c r="L359" s="131" t="s">
        <v>603</v>
      </c>
      <c r="M359" s="150"/>
    </row>
    <row r="360" s="1" customFormat="1" spans="5:13">
      <c r="E360" s="3"/>
      <c r="F360" s="3"/>
      <c r="G360" s="3"/>
      <c r="H360" s="4"/>
      <c r="I360" s="4"/>
      <c r="J360" s="4"/>
      <c r="K360" s="4"/>
      <c r="M360" s="51"/>
    </row>
    <row r="361" s="1" customFormat="1" spans="5:13">
      <c r="E361" s="3"/>
      <c r="F361" s="3"/>
      <c r="G361" s="3"/>
      <c r="H361" s="4"/>
      <c r="I361" s="4"/>
      <c r="J361" s="4"/>
      <c r="K361" s="4"/>
      <c r="M361" s="51"/>
    </row>
    <row r="362" s="1" customFormat="1" spans="5:13">
      <c r="E362" s="3"/>
      <c r="F362" s="3"/>
      <c r="G362" s="3"/>
      <c r="H362" s="4"/>
      <c r="I362" s="4"/>
      <c r="J362" s="4"/>
      <c r="K362" s="4"/>
      <c r="M362" s="51"/>
    </row>
    <row r="363" s="1" customFormat="1" spans="5:13">
      <c r="E363" s="3"/>
      <c r="F363" s="3"/>
      <c r="G363" s="3"/>
      <c r="H363" s="4"/>
      <c r="I363" s="4"/>
      <c r="J363" s="4"/>
      <c r="K363" s="4"/>
      <c r="M363" s="51"/>
    </row>
    <row r="364" s="1" customFormat="1" spans="5:13">
      <c r="E364" s="3"/>
      <c r="F364" s="3"/>
      <c r="G364" s="3"/>
      <c r="H364" s="4"/>
      <c r="I364" s="4"/>
      <c r="J364" s="4"/>
      <c r="K364" s="4"/>
      <c r="M364" s="51"/>
    </row>
    <row r="365" s="1" customFormat="1" spans="5:13">
      <c r="E365" s="3"/>
      <c r="F365" s="3"/>
      <c r="G365" s="3"/>
      <c r="H365" s="4"/>
      <c r="I365" s="4"/>
      <c r="J365" s="4"/>
      <c r="K365" s="4"/>
      <c r="M365" s="51"/>
    </row>
    <row r="366" s="1" customFormat="1" spans="5:13">
      <c r="E366" s="3"/>
      <c r="F366" s="3"/>
      <c r="G366" s="3"/>
      <c r="H366" s="4"/>
      <c r="I366" s="4"/>
      <c r="J366" s="4"/>
      <c r="K366" s="4"/>
      <c r="M366" s="51"/>
    </row>
    <row r="367" s="1" customFormat="1" spans="5:13">
      <c r="E367" s="3"/>
      <c r="F367" s="3"/>
      <c r="G367" s="3"/>
      <c r="H367" s="4"/>
      <c r="I367" s="4"/>
      <c r="J367" s="4"/>
      <c r="K367" s="4"/>
      <c r="M367" s="51"/>
    </row>
    <row r="368" s="1" customFormat="1" spans="5:13">
      <c r="E368" s="3"/>
      <c r="F368" s="3"/>
      <c r="G368" s="3"/>
      <c r="H368" s="4"/>
      <c r="I368" s="4"/>
      <c r="J368" s="4"/>
      <c r="K368" s="4"/>
      <c r="M368" s="51"/>
    </row>
    <row r="369" s="1" customFormat="1" spans="5:13">
      <c r="E369" s="3"/>
      <c r="F369" s="3"/>
      <c r="G369" s="3"/>
      <c r="H369" s="4"/>
      <c r="I369" s="4"/>
      <c r="J369" s="4"/>
      <c r="K369" s="4"/>
      <c r="M369" s="51"/>
    </row>
    <row r="370" s="1" customFormat="1" spans="5:13">
      <c r="E370" s="3"/>
      <c r="F370" s="3"/>
      <c r="G370" s="3"/>
      <c r="H370" s="4"/>
      <c r="I370" s="4"/>
      <c r="J370" s="4"/>
      <c r="K370" s="4"/>
      <c r="M370" s="51"/>
    </row>
    <row r="371" s="1" customFormat="1" spans="5:13">
      <c r="E371" s="3"/>
      <c r="F371" s="3"/>
      <c r="G371" s="3"/>
      <c r="H371" s="4"/>
      <c r="I371" s="4"/>
      <c r="J371" s="4"/>
      <c r="K371" s="4"/>
      <c r="M371" s="51"/>
    </row>
    <row r="372" s="1" customFormat="1" spans="5:13">
      <c r="E372" s="3"/>
      <c r="F372" s="3"/>
      <c r="G372" s="3"/>
      <c r="H372" s="4"/>
      <c r="I372" s="4"/>
      <c r="J372" s="4"/>
      <c r="K372" s="4"/>
      <c r="M372" s="51"/>
    </row>
    <row r="373" s="1" customFormat="1" spans="5:13">
      <c r="E373" s="3"/>
      <c r="F373" s="3"/>
      <c r="G373" s="3"/>
      <c r="H373" s="4"/>
      <c r="I373" s="4"/>
      <c r="J373" s="4"/>
      <c r="K373" s="4"/>
      <c r="M373" s="51"/>
    </row>
    <row r="374" s="1" customFormat="1" spans="5:13">
      <c r="E374" s="3"/>
      <c r="F374" s="3"/>
      <c r="G374" s="3"/>
      <c r="H374" s="4"/>
      <c r="I374" s="4"/>
      <c r="J374" s="4"/>
      <c r="K374" s="4"/>
      <c r="M374" s="51"/>
    </row>
    <row r="375" s="1" customFormat="1" spans="5:13">
      <c r="E375" s="3"/>
      <c r="F375" s="3"/>
      <c r="G375" s="3"/>
      <c r="H375" s="4"/>
      <c r="I375" s="4"/>
      <c r="J375" s="4"/>
      <c r="K375" s="4"/>
      <c r="M375" s="51"/>
    </row>
    <row r="376" s="1" customFormat="1" spans="5:13">
      <c r="E376" s="3"/>
      <c r="F376" s="3"/>
      <c r="G376" s="3"/>
      <c r="H376" s="4"/>
      <c r="I376" s="4"/>
      <c r="J376" s="4"/>
      <c r="K376" s="4"/>
      <c r="M376" s="51"/>
    </row>
    <row r="377" s="1" customFormat="1" spans="5:13">
      <c r="E377" s="3"/>
      <c r="F377" s="3"/>
      <c r="G377" s="3"/>
      <c r="H377" s="4"/>
      <c r="I377" s="4"/>
      <c r="J377" s="4"/>
      <c r="K377" s="4"/>
      <c r="M377" s="51"/>
    </row>
    <row r="378" s="1" customFormat="1" spans="5:13">
      <c r="E378" s="3"/>
      <c r="F378" s="3"/>
      <c r="G378" s="3"/>
      <c r="H378" s="4"/>
      <c r="I378" s="4"/>
      <c r="J378" s="4"/>
      <c r="K378" s="4"/>
      <c r="M378" s="51"/>
    </row>
    <row r="379" s="1" customFormat="1" spans="5:13">
      <c r="E379" s="3"/>
      <c r="F379" s="3"/>
      <c r="G379" s="3"/>
      <c r="H379" s="4"/>
      <c r="I379" s="4"/>
      <c r="J379" s="4"/>
      <c r="K379" s="4"/>
      <c r="M379" s="51"/>
    </row>
    <row r="380" s="1" customFormat="1" spans="5:13">
      <c r="E380" s="3"/>
      <c r="F380" s="3"/>
      <c r="G380" s="3"/>
      <c r="H380" s="4"/>
      <c r="I380" s="4"/>
      <c r="J380" s="4"/>
      <c r="K380" s="4"/>
      <c r="M380" s="51"/>
    </row>
    <row r="381" s="1" customFormat="1" spans="5:13">
      <c r="E381" s="3"/>
      <c r="F381" s="3"/>
      <c r="G381" s="3"/>
      <c r="H381" s="4"/>
      <c r="I381" s="4"/>
      <c r="J381" s="4"/>
      <c r="K381" s="4"/>
      <c r="M381" s="51"/>
    </row>
  </sheetData>
  <sheetProtection formatCells="0" formatColumns="0" formatRows="0" insertRows="0" insertColumns="0" insertHyperlinks="0" deleteColumns="0" deleteRows="0" sort="0" autoFilter="0" pivotTables="0"/>
  <autoFilter xmlns:etc="http://www.wps.cn/officeDocument/2017/etCustomData" ref="A1:M359" etc:filterBottomFollowUsedRange="0">
    <extLst/>
  </autoFilter>
  <mergeCells count="22">
    <mergeCell ref="A1:M1"/>
    <mergeCell ref="A2:M2"/>
    <mergeCell ref="D3:E3"/>
    <mergeCell ref="G3:K3"/>
    <mergeCell ref="H4:I4"/>
    <mergeCell ref="A7:M7"/>
    <mergeCell ref="A156:M156"/>
    <mergeCell ref="C157:D157"/>
    <mergeCell ref="A193:M193"/>
    <mergeCell ref="C194:D194"/>
    <mergeCell ref="A3:A5"/>
    <mergeCell ref="B3:B5"/>
    <mergeCell ref="C3:C5"/>
    <mergeCell ref="D4:D5"/>
    <mergeCell ref="E4:E5"/>
    <mergeCell ref="F3:F5"/>
    <mergeCell ref="G4:G5"/>
    <mergeCell ref="J4:J5"/>
    <mergeCell ref="K4:K5"/>
    <mergeCell ref="L3:L5"/>
    <mergeCell ref="M3:M5"/>
    <mergeCell ref="M341:M342"/>
  </mergeCells>
  <conditionalFormatting sqref="A1:B2">
    <cfRule type="cellIs" dxfId="0" priority="1" stopIfTrue="1" operator="equal">
      <formula>0</formula>
    </cfRule>
  </conditionalFormatting>
  <printOptions gridLines="1"/>
  <pageMargins left="0.357638888888889" right="0.357638888888889" top="1" bottom="0.802777777777778" header="0.5" footer="0.5"/>
  <pageSetup paperSize="9" scale="85" orientation="landscape"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XFD27"/>
  <sheetViews>
    <sheetView workbookViewId="0">
      <pane ySplit="1" topLeftCell="A39" activePane="bottomLeft" state="frozen"/>
      <selection/>
      <selection pane="bottomLeft" activeCell="G9" sqref="G9"/>
    </sheetView>
  </sheetViews>
  <sheetFormatPr defaultColWidth="9" defaultRowHeight="14.4"/>
  <cols>
    <col min="1" max="1" width="9" style="2" customWidth="1"/>
    <col min="2" max="2" width="24.8796296296296" style="1" customWidth="1"/>
    <col min="3" max="3" width="9.75" style="1" customWidth="1"/>
    <col min="4" max="4" width="7.5" style="3" customWidth="1"/>
    <col min="5" max="5" width="8.87962962962963" style="3" customWidth="1"/>
    <col min="6" max="6" width="8.5" style="4" customWidth="1"/>
    <col min="7" max="7" width="12.1296296296296" style="4" customWidth="1"/>
    <col min="8" max="8" width="10.5" style="1" customWidth="1"/>
    <col min="9" max="9" width="45" style="1" customWidth="1"/>
    <col min="10" max="10" width="9" style="1"/>
    <col min="11" max="11" width="21.25" style="1" customWidth="1"/>
    <col min="12" max="16382" width="9" style="1"/>
    <col min="16383" max="16384" width="9" style="2"/>
  </cols>
  <sheetData>
    <row r="1" s="1" customFormat="1" ht="41" customHeight="1" spans="1:9">
      <c r="A1" s="5" t="s">
        <v>581</v>
      </c>
      <c r="B1" s="5"/>
      <c r="C1" s="5"/>
      <c r="D1" s="5"/>
      <c r="E1" s="5"/>
      <c r="F1" s="5"/>
      <c r="G1" s="5"/>
      <c r="H1" s="5"/>
      <c r="I1" s="5"/>
    </row>
    <row r="2" s="1" customFormat="1" ht="28" customHeight="1" spans="1:9">
      <c r="A2" s="6" t="s">
        <v>1217</v>
      </c>
      <c r="B2" s="6"/>
      <c r="C2" s="6"/>
      <c r="D2" s="6"/>
      <c r="E2" s="6"/>
      <c r="F2" s="6"/>
      <c r="G2" s="6"/>
      <c r="H2" s="6"/>
      <c r="I2" s="6"/>
    </row>
    <row r="3" s="1" customFormat="1" ht="31" customHeight="1" spans="1:9">
      <c r="A3" s="7" t="s">
        <v>2</v>
      </c>
      <c r="B3" s="8" t="s">
        <v>1218</v>
      </c>
      <c r="C3" s="8" t="s">
        <v>584</v>
      </c>
      <c r="D3" s="9" t="s">
        <v>585</v>
      </c>
      <c r="E3" s="10" t="s">
        <v>586</v>
      </c>
      <c r="F3" s="10"/>
      <c r="G3" s="10"/>
      <c r="H3" s="11" t="s">
        <v>587</v>
      </c>
      <c r="I3" s="8" t="s">
        <v>588</v>
      </c>
    </row>
    <row r="4" s="1" customFormat="1" ht="32" customHeight="1" spans="1:9">
      <c r="A4" s="7"/>
      <c r="B4" s="8"/>
      <c r="C4" s="8"/>
      <c r="D4" s="9"/>
      <c r="E4" s="12" t="s">
        <v>591</v>
      </c>
      <c r="F4" s="13" t="s">
        <v>1219</v>
      </c>
      <c r="G4" s="13" t="s">
        <v>1220</v>
      </c>
      <c r="H4" s="11"/>
      <c r="I4" s="8"/>
    </row>
    <row r="5" s="1" customFormat="1" ht="21" customHeight="1" spans="1:9">
      <c r="A5" s="14" t="s">
        <v>595</v>
      </c>
      <c r="B5" s="15"/>
      <c r="C5" s="15"/>
      <c r="D5" s="15"/>
      <c r="E5" s="15">
        <f>E7+E24</f>
        <v>1900</v>
      </c>
      <c r="F5" s="16"/>
      <c r="G5" s="16">
        <f>G7+G24</f>
        <v>1900</v>
      </c>
      <c r="H5" s="17"/>
      <c r="I5" s="46"/>
    </row>
    <row r="6" s="1" customFormat="1" ht="22" customHeight="1" spans="1:9">
      <c r="A6" s="18" t="s">
        <v>596</v>
      </c>
      <c r="B6" s="18"/>
      <c r="C6" s="18"/>
      <c r="D6" s="18"/>
      <c r="E6" s="18"/>
      <c r="F6" s="18"/>
      <c r="G6" s="18"/>
      <c r="H6" s="18"/>
      <c r="I6" s="18"/>
    </row>
    <row r="7" s="1" customFormat="1" ht="22" customHeight="1" spans="1:9">
      <c r="A7" s="19"/>
      <c r="B7" s="15" t="s">
        <v>597</v>
      </c>
      <c r="C7" s="19"/>
      <c r="D7" s="19"/>
      <c r="E7" s="15">
        <f>E8+E16+E18+E21</f>
        <v>1600</v>
      </c>
      <c r="F7" s="15"/>
      <c r="G7" s="15">
        <f>G8+G16+G18+G21</f>
        <v>1600</v>
      </c>
      <c r="H7" s="19"/>
      <c r="I7" s="19"/>
    </row>
    <row r="8" s="1" customFormat="1" ht="103" customHeight="1" spans="1:9">
      <c r="A8" s="15" t="s">
        <v>19</v>
      </c>
      <c r="B8" s="20" t="s">
        <v>115</v>
      </c>
      <c r="C8" s="21" t="s">
        <v>614</v>
      </c>
      <c r="D8" s="19"/>
      <c r="E8" s="15">
        <f>SUM(E9:E15)</f>
        <v>1300</v>
      </c>
      <c r="F8" s="15"/>
      <c r="G8" s="15">
        <f>SUM(G9:G15)</f>
        <v>1300</v>
      </c>
      <c r="H8" s="19"/>
      <c r="I8" s="47" t="s">
        <v>615</v>
      </c>
    </row>
    <row r="9" s="1" customFormat="1" ht="35" customHeight="1" spans="1:9">
      <c r="A9" s="22">
        <v>1</v>
      </c>
      <c r="B9" s="23" t="s">
        <v>619</v>
      </c>
      <c r="C9" s="24" t="s">
        <v>663</v>
      </c>
      <c r="D9" s="23" t="s">
        <v>602</v>
      </c>
      <c r="E9" s="25">
        <f t="shared" ref="E9:E15" si="0">G9</f>
        <v>400</v>
      </c>
      <c r="F9" s="15"/>
      <c r="G9" s="26">
        <v>400</v>
      </c>
      <c r="H9" s="19"/>
      <c r="I9" s="19"/>
    </row>
    <row r="10" s="1" customFormat="1" ht="35" customHeight="1" spans="1:9">
      <c r="A10" s="22">
        <v>2</v>
      </c>
      <c r="B10" s="23" t="s">
        <v>628</v>
      </c>
      <c r="C10" s="24" t="s">
        <v>665</v>
      </c>
      <c r="D10" s="23" t="s">
        <v>602</v>
      </c>
      <c r="E10" s="25">
        <f t="shared" si="0"/>
        <v>200</v>
      </c>
      <c r="F10" s="15"/>
      <c r="G10" s="26">
        <v>200</v>
      </c>
      <c r="H10" s="19"/>
      <c r="I10" s="19"/>
    </row>
    <row r="11" s="1" customFormat="1" ht="35" customHeight="1" spans="1:9">
      <c r="A11" s="22">
        <v>3</v>
      </c>
      <c r="B11" s="23" t="s">
        <v>631</v>
      </c>
      <c r="C11" s="24" t="s">
        <v>1221</v>
      </c>
      <c r="D11" s="23" t="s">
        <v>602</v>
      </c>
      <c r="E11" s="25">
        <f t="shared" si="0"/>
        <v>50</v>
      </c>
      <c r="F11" s="15"/>
      <c r="G11" s="26">
        <v>50</v>
      </c>
      <c r="H11" s="19"/>
      <c r="I11" s="19"/>
    </row>
    <row r="12" s="1" customFormat="1" ht="35" customHeight="1" spans="1:9">
      <c r="A12" s="22">
        <v>4</v>
      </c>
      <c r="B12" s="23" t="s">
        <v>642</v>
      </c>
      <c r="C12" s="24" t="s">
        <v>1222</v>
      </c>
      <c r="D12" s="23" t="s">
        <v>602</v>
      </c>
      <c r="E12" s="25">
        <f t="shared" si="0"/>
        <v>100</v>
      </c>
      <c r="F12" s="15"/>
      <c r="G12" s="26">
        <v>100</v>
      </c>
      <c r="H12" s="19"/>
      <c r="I12" s="19"/>
    </row>
    <row r="13" s="1" customFormat="1" ht="35" customHeight="1" spans="1:9">
      <c r="A13" s="22">
        <v>5</v>
      </c>
      <c r="B13" s="23" t="s">
        <v>80</v>
      </c>
      <c r="C13" s="24" t="s">
        <v>1223</v>
      </c>
      <c r="D13" s="23" t="s">
        <v>602</v>
      </c>
      <c r="E13" s="25">
        <f t="shared" si="0"/>
        <v>50</v>
      </c>
      <c r="F13" s="15"/>
      <c r="G13" s="26">
        <v>50</v>
      </c>
      <c r="H13" s="19"/>
      <c r="I13" s="19"/>
    </row>
    <row r="14" s="1" customFormat="1" ht="35" customHeight="1" spans="1:9">
      <c r="A14" s="22">
        <v>6</v>
      </c>
      <c r="B14" s="23" t="s">
        <v>651</v>
      </c>
      <c r="C14" s="24" t="s">
        <v>1224</v>
      </c>
      <c r="D14" s="23" t="s">
        <v>602</v>
      </c>
      <c r="E14" s="25">
        <f t="shared" si="0"/>
        <v>400</v>
      </c>
      <c r="F14" s="15"/>
      <c r="G14" s="26">
        <v>400</v>
      </c>
      <c r="H14" s="19"/>
      <c r="I14" s="19"/>
    </row>
    <row r="15" s="1" customFormat="1" ht="35" customHeight="1" spans="1:9">
      <c r="A15" s="22">
        <v>7</v>
      </c>
      <c r="B15" s="23" t="s">
        <v>655</v>
      </c>
      <c r="C15" s="24" t="s">
        <v>1225</v>
      </c>
      <c r="D15" s="23" t="s">
        <v>602</v>
      </c>
      <c r="E15" s="25">
        <f t="shared" si="0"/>
        <v>100</v>
      </c>
      <c r="F15" s="15"/>
      <c r="G15" s="26">
        <v>100</v>
      </c>
      <c r="H15" s="19"/>
      <c r="I15" s="19"/>
    </row>
    <row r="16" s="1" customFormat="1" ht="86.4" spans="1:9">
      <c r="A16" s="27" t="s">
        <v>40</v>
      </c>
      <c r="B16" s="20" t="s">
        <v>122</v>
      </c>
      <c r="C16" s="27" t="s">
        <v>725</v>
      </c>
      <c r="D16" s="20"/>
      <c r="E16" s="27">
        <f>SUM(E17:E17)</f>
        <v>50</v>
      </c>
      <c r="F16" s="27"/>
      <c r="G16" s="27">
        <f>SUM(G17:G17)</f>
        <v>50</v>
      </c>
      <c r="H16" s="25"/>
      <c r="I16" s="47" t="s">
        <v>1226</v>
      </c>
    </row>
    <row r="17" s="1" customFormat="1" ht="29" customHeight="1" spans="1:9">
      <c r="A17" s="22">
        <v>2</v>
      </c>
      <c r="B17" s="28" t="s">
        <v>1227</v>
      </c>
      <c r="C17" s="24" t="s">
        <v>1228</v>
      </c>
      <c r="D17" s="25" t="s">
        <v>602</v>
      </c>
      <c r="E17" s="25">
        <f>G17</f>
        <v>50</v>
      </c>
      <c r="F17" s="29"/>
      <c r="G17" s="29">
        <v>50</v>
      </c>
      <c r="H17" s="25" t="s">
        <v>603</v>
      </c>
      <c r="I17" s="48" t="s">
        <v>1229</v>
      </c>
    </row>
    <row r="18" s="1" customFormat="1" ht="56" customHeight="1" spans="1:9">
      <c r="A18" s="30" t="s">
        <v>54</v>
      </c>
      <c r="B18" s="20" t="s">
        <v>789</v>
      </c>
      <c r="C18" s="27" t="s">
        <v>790</v>
      </c>
      <c r="D18" s="20"/>
      <c r="E18" s="27">
        <f>SUM(E19:E20)</f>
        <v>200</v>
      </c>
      <c r="F18" s="27"/>
      <c r="G18" s="27">
        <f>SUM(G19:G20)</f>
        <v>200</v>
      </c>
      <c r="H18" s="31"/>
      <c r="I18" s="47" t="s">
        <v>1230</v>
      </c>
    </row>
    <row r="19" s="1" customFormat="1" ht="18" customHeight="1" spans="1:9">
      <c r="A19" s="32">
        <v>1</v>
      </c>
      <c r="B19" s="28" t="s">
        <v>653</v>
      </c>
      <c r="C19" s="28" t="s">
        <v>1231</v>
      </c>
      <c r="D19" s="26" t="s">
        <v>602</v>
      </c>
      <c r="E19" s="28">
        <v>100</v>
      </c>
      <c r="F19" s="28"/>
      <c r="G19" s="26">
        <v>100</v>
      </c>
      <c r="H19" s="28" t="s">
        <v>603</v>
      </c>
      <c r="I19" s="48" t="s">
        <v>1229</v>
      </c>
    </row>
    <row r="20" s="1" customFormat="1" ht="18" customHeight="1" spans="1:9">
      <c r="A20" s="32">
        <v>2</v>
      </c>
      <c r="B20" s="28" t="s">
        <v>658</v>
      </c>
      <c r="C20" s="28" t="s">
        <v>1232</v>
      </c>
      <c r="D20" s="26" t="s">
        <v>602</v>
      </c>
      <c r="E20" s="28">
        <v>100</v>
      </c>
      <c r="F20" s="28"/>
      <c r="G20" s="26">
        <v>100</v>
      </c>
      <c r="H20" s="28" t="s">
        <v>603</v>
      </c>
      <c r="I20" s="48" t="s">
        <v>1229</v>
      </c>
    </row>
    <row r="21" s="1" customFormat="1" ht="50" customHeight="1" spans="1:9">
      <c r="A21" s="30" t="s">
        <v>67</v>
      </c>
      <c r="B21" s="20" t="s">
        <v>173</v>
      </c>
      <c r="C21" s="33" t="s">
        <v>870</v>
      </c>
      <c r="D21" s="33"/>
      <c r="E21" s="33">
        <f>SUM(E22:E22)</f>
        <v>50</v>
      </c>
      <c r="F21" s="33"/>
      <c r="G21" s="33">
        <f>SUM(G22:G22)</f>
        <v>50</v>
      </c>
      <c r="H21" s="34"/>
      <c r="I21" s="47" t="s">
        <v>1233</v>
      </c>
    </row>
    <row r="22" s="1" customFormat="1" ht="18" customHeight="1" spans="1:9">
      <c r="A22" s="32">
        <v>1</v>
      </c>
      <c r="B22" s="28" t="s">
        <v>874</v>
      </c>
      <c r="C22" s="28" t="s">
        <v>1234</v>
      </c>
      <c r="D22" s="26" t="s">
        <v>602</v>
      </c>
      <c r="E22" s="28">
        <v>50</v>
      </c>
      <c r="F22" s="28"/>
      <c r="G22" s="26">
        <v>50</v>
      </c>
      <c r="H22" s="28" t="s">
        <v>603</v>
      </c>
      <c r="I22" s="48" t="s">
        <v>1229</v>
      </c>
    </row>
    <row r="23" s="1" customFormat="1" ht="27" customHeight="1" spans="1:9">
      <c r="A23" s="35" t="s">
        <v>975</v>
      </c>
      <c r="B23" s="35"/>
      <c r="C23" s="35"/>
      <c r="D23" s="35"/>
      <c r="E23" s="35"/>
      <c r="F23" s="35"/>
      <c r="G23" s="35"/>
      <c r="H23" s="35"/>
      <c r="I23" s="35"/>
    </row>
    <row r="24" s="1" customFormat="1" ht="18" customHeight="1" spans="1:9">
      <c r="A24" s="36"/>
      <c r="B24" s="37" t="s">
        <v>597</v>
      </c>
      <c r="C24" s="37"/>
      <c r="D24" s="38"/>
      <c r="E24" s="39">
        <f>E25</f>
        <v>300</v>
      </c>
      <c r="F24" s="39"/>
      <c r="G24" s="39">
        <f>G25</f>
        <v>300</v>
      </c>
      <c r="H24" s="40"/>
      <c r="I24" s="49"/>
    </row>
    <row r="25" s="1" customFormat="1" ht="105" customHeight="1" spans="1:9">
      <c r="A25" s="41" t="s">
        <v>19</v>
      </c>
      <c r="B25" s="42" t="s">
        <v>136</v>
      </c>
      <c r="C25" s="41" t="s">
        <v>1235</v>
      </c>
      <c r="D25" s="41"/>
      <c r="E25" s="41">
        <v>300</v>
      </c>
      <c r="F25" s="41"/>
      <c r="G25" s="41">
        <v>300</v>
      </c>
      <c r="H25" s="43"/>
      <c r="I25" s="47" t="s">
        <v>1236</v>
      </c>
    </row>
    <row r="26" s="1" customFormat="1" ht="18" customHeight="1" spans="1:9">
      <c r="A26" s="44">
        <v>1</v>
      </c>
      <c r="B26" s="45" t="s">
        <v>980</v>
      </c>
      <c r="C26" s="45" t="s">
        <v>1237</v>
      </c>
      <c r="D26" s="45" t="s">
        <v>602</v>
      </c>
      <c r="E26" s="45">
        <v>200</v>
      </c>
      <c r="F26" s="45"/>
      <c r="G26" s="44">
        <v>200</v>
      </c>
      <c r="H26" s="45" t="s">
        <v>603</v>
      </c>
      <c r="I26" s="45" t="s">
        <v>1229</v>
      </c>
    </row>
    <row r="27" s="1" customFormat="1" spans="1:16384">
      <c r="A27" s="44">
        <v>2</v>
      </c>
      <c r="B27" s="45" t="s">
        <v>301</v>
      </c>
      <c r="C27" s="45" t="s">
        <v>1238</v>
      </c>
      <c r="D27" s="45" t="s">
        <v>602</v>
      </c>
      <c r="E27" s="45">
        <v>100</v>
      </c>
      <c r="F27" s="45"/>
      <c r="G27" s="44">
        <v>100</v>
      </c>
      <c r="H27" s="45" t="s">
        <v>603</v>
      </c>
      <c r="I27" s="45" t="s">
        <v>1229</v>
      </c>
      <c r="XFC27" s="2"/>
      <c r="XFD27" s="2"/>
    </row>
  </sheetData>
  <sheetProtection formatCells="0" formatColumns="0" formatRows="0" insertRows="0" insertColumns="0" insertHyperlinks="0" deleteColumns="0" deleteRows="0" sort="0" autoFilter="0" pivotTables="0"/>
  <autoFilter xmlns:etc="http://www.wps.cn/officeDocument/2017/etCustomData" ref="A1:I27" etc:filterBottomFollowUsedRange="0">
    <extLst/>
  </autoFilter>
  <mergeCells count="13">
    <mergeCell ref="A1:I1"/>
    <mergeCell ref="A2:I2"/>
    <mergeCell ref="E3:G3"/>
    <mergeCell ref="B5:C5"/>
    <mergeCell ref="A6:I6"/>
    <mergeCell ref="A23:I23"/>
    <mergeCell ref="B24:C24"/>
    <mergeCell ref="A3:A4"/>
    <mergeCell ref="B3:B4"/>
    <mergeCell ref="C3:C4"/>
    <mergeCell ref="D3:D4"/>
    <mergeCell ref="H3:H4"/>
    <mergeCell ref="I3:I4"/>
  </mergeCells>
  <conditionalFormatting sqref="A1">
    <cfRule type="cellIs" dxfId="0" priority="1" stopIfTrue="1" operator="equal">
      <formula>0</formula>
    </cfRule>
  </conditionalFormatting>
  <conditionalFormatting sqref="A2">
    <cfRule type="cellIs" dxfId="0" priority="2" stopIfTrue="1" operator="equal">
      <formula>0</formula>
    </cfRule>
  </conditionalFormatting>
  <printOptions horizontalCentered="1"/>
  <pageMargins left="0.357638888888889" right="0.357638888888889" top="1" bottom="0.802777777777778" header="0.5" footer="0.5"/>
  <pageSetup paperSize="9" scale="85" orientation="landscape" horizontalDpi="600"/>
  <headerFooter>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�y�^�Oo`L�N�b/gf[b� �y�^�~Nmf[!h �y�^9�?e�N�L�Nf[b� �y�^�QNL�N�b/gf[b� ��N	��Nt^6RؚL��bu��R �y�^w��5uf[!h ꁞR �y�^w��5uf[!h �S�^Ɩ�L�N�b/gf[!h  	N�NR�k6R  -NL�f[!h �y�^w��5uf[!h ��N	��Nt^6RؚL��bu��R �y�^w��5uf[!h �y�^4l)R5u�RL�N�b/gf[b� �y�^�Oo`L�N�b/gf[b� �y�^9�?e�N�L�Nf[b� �y�^�QNL�N�b/gf[b� �y�^w��5uf[!h 
</file>

<file path=customXml/item3.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D5662047-3127-477A-AC3A-1D340467FB41}">
  <ds:schemaRefs/>
</ds:datastoreItem>
</file>

<file path=customXml/itemProps3.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Company>果核剥壳</Company>
  <Application>WPS Office WWO_wpscloud_20250606004335-c1ee60194f</Application>
  <HeadingPairs>
    <vt:vector size="2" baseType="variant">
      <vt:variant>
        <vt:lpstr>工作表</vt:lpstr>
      </vt:variant>
      <vt:variant>
        <vt:i4>4</vt:i4>
      </vt:variant>
    </vt:vector>
  </HeadingPairs>
  <TitlesOfParts>
    <vt:vector size="4" baseType="lpstr">
      <vt:lpstr>“3+4”中职本科</vt:lpstr>
      <vt:lpstr>五年大专</vt:lpstr>
      <vt:lpstr>三年中专全日制</vt:lpstr>
      <vt:lpstr>三年中专非全日制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宛歌</cp:lastModifiedBy>
  <dcterms:created xsi:type="dcterms:W3CDTF">2022-05-29T19:14:00Z</dcterms:created>
  <dcterms:modified xsi:type="dcterms:W3CDTF">2025-06-19T02:31:17Z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BF7C852950484C73BC5826373B2CD6D0_13</vt:lpwstr>
  </property>
</Properties>
</file>